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514" i="1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<sst xmlns="http://schemas.openxmlformats.org/spreadsheetml/2006/main" count="1570" uniqueCount="1048">
  <si>
    <t>Symbol kontrolny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</si>
  <si>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</si>
  <si>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</si>
  <si>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</si>
  <si>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</si>
  <si>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</si>
  <si>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</si>
  <si>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</si>
  <si>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</si>
  <si>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</si>
  <si>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</si>
  <si>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</si>
  <si>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</si>
  <si>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</si>
  <si>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</si>
  <si>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</si>
  <si>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</si>
  <si>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</si>
  <si>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</si>
  <si>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</si>
  <si>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</si>
  <si>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</si>
  <si>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</si>
  <si>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</si>
  <si>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</si>
  <si>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</si>
  <si>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</si>
  <si>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Mieczysław Józef GOLBA</t>
  </si>
  <si>
    <t>Stanisław Jacek MAZURKIEWICZ</t>
  </si>
  <si>
    <t>Alicja Zofia ZAJĄC</t>
  </si>
  <si>
    <t>Razem</t>
  </si>
  <si>
    <t>7285-cf08-7b30-72cd-0353-0ba8-0c6c-0a7a</t>
  </si>
  <si>
    <t>gm. Czarna</t>
  </si>
  <si>
    <t>Urząd Gminy w Czarnej - sala posiedzeń</t>
  </si>
  <si>
    <t>461f-85e9-0189-aa78-7c87-d973-840e-8a83</t>
  </si>
  <si>
    <t>Świetlica wiejska w Czarnej Dolnej</t>
  </si>
  <si>
    <t>f8b7-ea6f-cdc2-9168-2d3a-92c1-6d05-316e</t>
  </si>
  <si>
    <t>Świetlica wiejska w Polanie</t>
  </si>
  <si>
    <t>4fbf-62ff-abf1-4ff8-4456-802b-d958-7219</t>
  </si>
  <si>
    <t>Remizo-świetlica w Michniowcu</t>
  </si>
  <si>
    <t>c6d6-9be3-d771-3498-5dc2-ad62-f9c9-33be</t>
  </si>
  <si>
    <t>gm. Lutowiska</t>
  </si>
  <si>
    <t>Gminny Ośrodek Kultury w Lutowiskach</t>
  </si>
  <si>
    <t>099b-5c38-0bd4-398c-3ba2-96ac-52a6-8826</t>
  </si>
  <si>
    <t>Szkolne Schronisko Młodzieżowe w Stuposianach</t>
  </si>
  <si>
    <t>e40a-66e5-7afa-8cfc-c5b6-e243-b176-6b14</t>
  </si>
  <si>
    <t>Remiza Strażacka w Dwerniku</t>
  </si>
  <si>
    <t>bf87-85a1-f590-2dab-7ba9-5dec-07de-cf51</t>
  </si>
  <si>
    <t>Świetlica wiejska w Chmielu</t>
  </si>
  <si>
    <t>a884-f3da-54b3-bcdd-e835-fb8b-82b5-90aa</t>
  </si>
  <si>
    <t>gm. Ustrzyki Dolne</t>
  </si>
  <si>
    <t>Przedszkole Nr 2</t>
  </si>
  <si>
    <t>b686-3fb4-4b22-a100-d46e-8df9-08e9-fb16</t>
  </si>
  <si>
    <t>Szkoła Podstawowa Nr 1</t>
  </si>
  <si>
    <t>32db-f247-6a7d-adb4-f2a7-94d6-6ce5-3ec6</t>
  </si>
  <si>
    <t>Świetlica Nadleśnictwa Ustrzyki Dolne</t>
  </si>
  <si>
    <t>080e-caea-cea3-7257-2afa-bfa8-b69d-7fd1</t>
  </si>
  <si>
    <t>Szkoła Podstawowa Nr 2</t>
  </si>
  <si>
    <t>e422-1ce3-d6f7-88cb-53da-31f9-f8da-3a0d</t>
  </si>
  <si>
    <t xml:space="preserve">Bieszczadzki Zespół Placówek Szkolno-Wychowawczych </t>
  </si>
  <si>
    <t>b029-5859-1e24-0eea-255c-9a0c-750e-c821</t>
  </si>
  <si>
    <t>Zespół Basenów "Delfin"</t>
  </si>
  <si>
    <t>9436-3639-c9e4-a8a3-7fa1-614b-c9b5-762a</t>
  </si>
  <si>
    <t xml:space="preserve">Przedszkole Nr 1 </t>
  </si>
  <si>
    <t>fe81-1096-496e-a507-8e2c-e1b6-bb2a-cc1e</t>
  </si>
  <si>
    <t>Kawiarnia "Orlik"</t>
  </si>
  <si>
    <t>d6aa-691b-3e63-3323-d9fd-39b4-a663-e897</t>
  </si>
  <si>
    <t>Szkoła Podstawowa w Łobozewie Dolnym</t>
  </si>
  <si>
    <t>4b50-703b-7618-df3d-f1e5-353c-2946-b97d</t>
  </si>
  <si>
    <t>Szkoła Podstawowa w Ustjanowej Górnej</t>
  </si>
  <si>
    <t>b337-bed6-9a9f-70e8-0209-2163-00d3-172d</t>
  </si>
  <si>
    <t>Budynek byłej Szkoły Podstawowej w Równi</t>
  </si>
  <si>
    <t>a6b3-fe68-b9ce-5871-b663-e444-1cb2-139b</t>
  </si>
  <si>
    <t>Filia ZSP  Nr 1 w Bandrowie Narodowym</t>
  </si>
  <si>
    <t>5b17-53c5-9f80-8325-7df8-7a31-5423-346e</t>
  </si>
  <si>
    <t>Szkoła Podstawowa w Hoszowie</t>
  </si>
  <si>
    <t>26b6-3669-48e5-1ffe-b506-9b03-15de-d14c</t>
  </si>
  <si>
    <t>Dom Pomocy Społecznej w Moczarach</t>
  </si>
  <si>
    <t>f8eb-a282-7f35-f4f0-3337-b9a0-66fc-9004</t>
  </si>
  <si>
    <t>Świetlica w Brzegach Dolnych</t>
  </si>
  <si>
    <t>f9ae-73b0-e7e4-75eb-e2cd-5c86-c8b3-3a96</t>
  </si>
  <si>
    <t>Szkoła Podstawowa w Łodynie</t>
  </si>
  <si>
    <t>a9c0-8c0d-326b-4102-5574-880b-ab12-95fe</t>
  </si>
  <si>
    <t>Budymek byłej Szkoły Podstawowej w Krościenku</t>
  </si>
  <si>
    <t>aef8-3776-3c44-d878-faef-0bf0-e714-d330</t>
  </si>
  <si>
    <t>Gimnazjum w Wojtkówce</t>
  </si>
  <si>
    <t>cc15-23c5-5934-7798-79b8-493e-e5a6-f84c</t>
  </si>
  <si>
    <t>Szkoła Podstawowa w Wojtkowej</t>
  </si>
  <si>
    <t>71d0-a49e-f4ec-c4bb-9341-735f-377b-1e16</t>
  </si>
  <si>
    <t>Szkoła Podstawowa w Ropience</t>
  </si>
  <si>
    <t>95bb-bde4-1496-9bee-58b0-d8ce-bc7f-0695</t>
  </si>
  <si>
    <t>Świetlica w Brelikowie</t>
  </si>
  <si>
    <t>4e5b-52de-38c8-9c69-9ca1-3e31-6b58-f2e2</t>
  </si>
  <si>
    <t>Szpital Ogólny SP ZOZ w Ustrzykach Dolnych</t>
  </si>
  <si>
    <t>c435-a3ae-cd74-3098-a6e5-f757-4ff2-9194</t>
  </si>
  <si>
    <t>m. Jarosław</t>
  </si>
  <si>
    <t>Szkoła Podstawowa Nr 6</t>
  </si>
  <si>
    <t>6ed8-f386-998d-172f-8b33-0bc4-59f8-a0c7</t>
  </si>
  <si>
    <t>Zespół Szkół Ogólnokształcących</t>
  </si>
  <si>
    <t>c535-e6a9-8b7e-b49c-a049-6f25-ae6f-4182</t>
  </si>
  <si>
    <t>Przedsiębiorstwo Wodociągów i Kanalizacji Sp. z o.o</t>
  </si>
  <si>
    <t>6fd7-749d-310b-9784-5fff-6c26-24e8-aedc</t>
  </si>
  <si>
    <t>Miejski Zakład Komunikacji Sp. z o.o. w Jarosławiu</t>
  </si>
  <si>
    <t>a18c-5b23-0807-3b1f-24ab-4ab4-979c-a592</t>
  </si>
  <si>
    <t>Zespół Szkół Budowlanych i Ogólnokształcących</t>
  </si>
  <si>
    <t>80c4-ef8f-0538-6c7c-f523-83f8-a17e-4de1</t>
  </si>
  <si>
    <t>Publiczne Gimnazjum Nr 1</t>
  </si>
  <si>
    <t>4e32-64dd-843e-56b4-16a6-d53a-8527-5789</t>
  </si>
  <si>
    <t>Szkoła Podstawowa Nr 10</t>
  </si>
  <si>
    <t>9db9-6f74-d358-27bb-cdd9-d88f-12ed-90c0</t>
  </si>
  <si>
    <t>Zespół Placówek Oświatowo - Wychowawczych</t>
  </si>
  <si>
    <t>20a9-6b70-7781-9ed9-618b-eb20-de2a-ffd7</t>
  </si>
  <si>
    <t>Miejskie Przedszkole Nr 8</t>
  </si>
  <si>
    <t>8674-2f1e-3f6b-ad1b-a749-2b06-d992-9731</t>
  </si>
  <si>
    <t>Miejskie Przedszkole Nr 10</t>
  </si>
  <si>
    <t>5e24-732a-a48b-d01a-f749-2c1a-193f-c05a</t>
  </si>
  <si>
    <t>0d57-f3ba-9b32-4ff9-8adf-d502-cceb-0ffe</t>
  </si>
  <si>
    <t>Zespól Szkół im. Jana Pawła II</t>
  </si>
  <si>
    <t>1f32-8b62-8b58-12a0-64a8-c4de-8b6c-7310</t>
  </si>
  <si>
    <t>Zespół Szkół im. Jana Pawła II</t>
  </si>
  <si>
    <t>191a-7f33-2c23-6cfc-df6c-f65f-a1e9-878a</t>
  </si>
  <si>
    <t>Szkoła Podstawowa Nr 11</t>
  </si>
  <si>
    <t>8277-25cb-de66-8629-18ae-5502-1566-bb2f</t>
  </si>
  <si>
    <t>Publiczne Gimnazjum Nr 2</t>
  </si>
  <si>
    <t>5629-a3d1-e89e-a1aa-f823-1c78-c99c-69f7</t>
  </si>
  <si>
    <t>Ośrodek Rehabilitacyjno-Edukacyjno-Wychowawczy</t>
  </si>
  <si>
    <t>5b1b-80e8-47c4-fb17-4452-f839-ba34-007f</t>
  </si>
  <si>
    <t>Szkoła Podstawowa Nr 4</t>
  </si>
  <si>
    <t>1784-332b-c1fe-ef1c-b85c-73df-c22a-9812</t>
  </si>
  <si>
    <t>34ff-7d29-bb36-1804-7537-cbca-c3ac-387a</t>
  </si>
  <si>
    <t>Specjalny Ośrodek Szkolno-Wychowawczy</t>
  </si>
  <si>
    <t>1611-c76e-9ae7-ca90-cea8-c522-1ffd-2b5e</t>
  </si>
  <si>
    <t>Miejskie Przedszkole Nr 12</t>
  </si>
  <si>
    <t>cce1-d705-4787-b582-0760-644d-3048-ba4a</t>
  </si>
  <si>
    <t>Szkoła Podstawowa Nr 7</t>
  </si>
  <si>
    <t>2488-94b6-cc69-afdf-5b32-a166-0071-1b34</t>
  </si>
  <si>
    <t>Centrum Opieki Medycznej</t>
  </si>
  <si>
    <t>b6a4-befb-2d8f-4e19-204f-3ac1-7026-170e</t>
  </si>
  <si>
    <t>Specjalistyczny Psychiatryczny ZOZ</t>
  </si>
  <si>
    <t>7a4f-0687-433c-cb18-5922-fdba-dcf6-79ac</t>
  </si>
  <si>
    <t>m. Radymno</t>
  </si>
  <si>
    <t>Szkoła Podstawowa im.Bohaterów Września 1939r.</t>
  </si>
  <si>
    <t>1af7-1362-4645-6308-1505-0874-573c-857e</t>
  </si>
  <si>
    <t>Zespół Szkół Ogólnokształcących,Zawodowych i Rolniczych</t>
  </si>
  <si>
    <t>dd78-3f11-a3e3-1e00-24d2-7b44-ade6-5354</t>
  </si>
  <si>
    <t>Przedszkole Samorządowe</t>
  </si>
  <si>
    <t>458a-a752-7a45-7358-bbec-fe9b-b64f-cd52</t>
  </si>
  <si>
    <t>gm. Chłopice</t>
  </si>
  <si>
    <t>Świetlica Wiejska Chłopice</t>
  </si>
  <si>
    <t>3124-b458-bdaa-a1a5-0655-d334-f0d3-2267</t>
  </si>
  <si>
    <t>Świetlica  Wiejska Łowce - Bojanówka</t>
  </si>
  <si>
    <t>0878-aa9c-56de-19ff-56d7-9537-9214-5810</t>
  </si>
  <si>
    <t>Świetlica Wiejska Dobkowice</t>
  </si>
  <si>
    <t>e6f6-e1f6-8a86-7704-1812-2b16-82cc-efb7</t>
  </si>
  <si>
    <t>Świetlica Wiejska Boratyn</t>
  </si>
  <si>
    <t>03d2-7ec7-8dc2-d484-6d25-b460-68b8-0c32</t>
  </si>
  <si>
    <t xml:space="preserve"> Świetlica Wiejska Jankowice</t>
  </si>
  <si>
    <t>606f-604e-b835-5287-729f-755d-2c0e-c706</t>
  </si>
  <si>
    <t>Świetlica Wiejska Zamiechów</t>
  </si>
  <si>
    <t>69df-6fa9-f4eb-e78a-e6fb-ad16-a05f-7b77</t>
  </si>
  <si>
    <t>gm. Jarosław</t>
  </si>
  <si>
    <t>Świetlica w Koniaczowie</t>
  </si>
  <si>
    <t>9c5a-3cbe-5cec-7fe6-a20b-9e55-05bf-c85b</t>
  </si>
  <si>
    <t>Świetlica w Kostkowie</t>
  </si>
  <si>
    <t>0ee6-492c-a72d-4ace-be8b-f4e2-41c9-24e0</t>
  </si>
  <si>
    <t>Szkoła Podstawowa w Makowisku</t>
  </si>
  <si>
    <t>5acc-2738-f858-0647-40fe-af0c-6548-2b3f</t>
  </si>
  <si>
    <t>Świetlico-remiza w Morawsku</t>
  </si>
  <si>
    <t>06b6-1246-49ec-103e-e123-e676-4e21-2949</t>
  </si>
  <si>
    <t>Świetlica przy Szkole Podstawowej w Muninie</t>
  </si>
  <si>
    <t>77f1-ccd5-bd71-e5dd-48b4-b569-013e-5a6c</t>
  </si>
  <si>
    <t>Dom Kultury w Pełkiniach</t>
  </si>
  <si>
    <t>61bc-200c-42e4-fbd6-ef32-b8c9-b8e9-0d5d</t>
  </si>
  <si>
    <t>Świetlica w Sobiecinie</t>
  </si>
  <si>
    <t>7f99-5146-64bc-8caf-370d-5616-fa27-f4a6</t>
  </si>
  <si>
    <t>Szkoła Podstawowa w Surochowie</t>
  </si>
  <si>
    <t>badf-2cf8-3252-c856-2f69-5626-cab5-5777</t>
  </si>
  <si>
    <t>Szkoła Podstawowa w Tuczempach</t>
  </si>
  <si>
    <t>0d3a-39c0-8ade-0e28-ea23-f76a-a030-1884</t>
  </si>
  <si>
    <t>Świetlica w Woli Buchowskiej</t>
  </si>
  <si>
    <t>11d5-fe42-b28e-ea54-1621-2ddc-840e-f1f2</t>
  </si>
  <si>
    <t>Szkoła Podstawowa w Wólce Pełkińskiej</t>
  </si>
  <si>
    <t>0cb8-4211-1ff0-3a96-4c7a-2e50-756e-e806</t>
  </si>
  <si>
    <t>gm. Laszki</t>
  </si>
  <si>
    <t>Świetlica Wiejska Bobrówka</t>
  </si>
  <si>
    <t>0009-e651-38cd-c09d-74da-bf09-8f94-8d1c</t>
  </si>
  <si>
    <t>Świetlica RZS Charytany</t>
  </si>
  <si>
    <t>8643-fa7b-d56c-aee1-2ab1-4c77-b94b-327d</t>
  </si>
  <si>
    <t>Szkoła Podstawowa Korzenica</t>
  </si>
  <si>
    <t>eb4d-d692-5c8d-a56a-5feb-64d5-6fff-7475</t>
  </si>
  <si>
    <t>Świetlica Wiejska Laszki</t>
  </si>
  <si>
    <t>953a-83c5-2539-85ff-670c-1f36-8fee-82d0</t>
  </si>
  <si>
    <t>Zespół Szkół Laszki</t>
  </si>
  <si>
    <t>ca1e-85af-bf6b-29c9-d851-f94b-8922-cb44</t>
  </si>
  <si>
    <t>Szkoła Podstawowa Miękisz Nowy</t>
  </si>
  <si>
    <t>4923-7a4f-e8d5-5622-6e16-47ea-7ece-705d</t>
  </si>
  <si>
    <t>Szkoła Podstawowa Miękisz Stary</t>
  </si>
  <si>
    <t>ad45-2f08-afb5-60eb-1f60-2671-3564-11d1</t>
  </si>
  <si>
    <t>Świetlica Wiejska Tuchla</t>
  </si>
  <si>
    <t>ad0b-2bb8-f325-2f10-8f8a-67fc-04cc-72bb</t>
  </si>
  <si>
    <t>Świetlica Wiejska Wietlin</t>
  </si>
  <si>
    <t>7fe0-10dc-d6af-a0cc-3458-4752-7af1-3726</t>
  </si>
  <si>
    <t>Świetlica Wiejska Wietlin Trzeci</t>
  </si>
  <si>
    <t>159a-e1f9-688a-05d1-db31-3163-cb25-6470</t>
  </si>
  <si>
    <t>Świetlica Wiejska Wysocko</t>
  </si>
  <si>
    <t>29e9-bf94-25e1-3106-1662-2c99-6a3c-81b3</t>
  </si>
  <si>
    <t>Dom Pomocy Społecznej w Wysocku</t>
  </si>
  <si>
    <t>049a-a79d-9525-11ea-c3ee-a347-f43e-8f9f</t>
  </si>
  <si>
    <t>gm. Pawłosiów</t>
  </si>
  <si>
    <t>Świetlica Wiejska w Pawłosiowie</t>
  </si>
  <si>
    <t>9a71-f51c-2591-c7fa-4f84-17c8-efb6-cc07</t>
  </si>
  <si>
    <t>Zespół Szkół w Pawłosiowie</t>
  </si>
  <si>
    <t>8647-0a31-9c50-80cb-c814-ee4a-e351-b465</t>
  </si>
  <si>
    <t xml:space="preserve">Dom Kultury w Kidałowicach </t>
  </si>
  <si>
    <t>f6bb-e7e0-678d-68f3-b468-5499-01d0-b8b2</t>
  </si>
  <si>
    <t>Dom Kultury w Maleniskach</t>
  </si>
  <si>
    <t>e099-795e-ccb8-0b3b-27ed-eaf2-09ea-e508</t>
  </si>
  <si>
    <t>Świetlica Wiejska w Szczytnej</t>
  </si>
  <si>
    <t>399c-afe1-6dd8-5385-92c9-27c8-0fa6-6c79</t>
  </si>
  <si>
    <t>Szkoła Podstawowa w Tywoni</t>
  </si>
  <si>
    <t>5700-7794-5791-2073-375d-9922-eb93-df0d</t>
  </si>
  <si>
    <t xml:space="preserve">Świetlica Wiejska w Cieszacinie Wielkim </t>
  </si>
  <si>
    <t>2b2f-f3e6-e97b-85ad-986b-36e5-d751-9d58</t>
  </si>
  <si>
    <t>Remizo - Świetlica w Cieszacinie Małym</t>
  </si>
  <si>
    <t>a98d-24b8-09f2-0d21-1a53-085e-b1f4-cc33</t>
  </si>
  <si>
    <t>Zespół Szkół w Wierzbnej</t>
  </si>
  <si>
    <t>b5a0-0cdb-3f4c-2f52-20a8-6fe2-998d-66bd</t>
  </si>
  <si>
    <t>Centrum Kultury w Ożańsku</t>
  </si>
  <si>
    <t>10eb-1a6b-53f2-30f8-d2cf-a883-6d30-fc15</t>
  </si>
  <si>
    <t>gm. Pruchnik</t>
  </si>
  <si>
    <t>Świetlica wiejska w Hawłowicach</t>
  </si>
  <si>
    <t>d23d-3750-f85a-1a94-924d-5bcc-9d8e-0ed9</t>
  </si>
  <si>
    <t>Szkoła Podstawowa w Jodłówce</t>
  </si>
  <si>
    <t>5179-cd3a-3714-34bc-cc9a-80ad-ee7c-b089</t>
  </si>
  <si>
    <t>Szkoła Podstawowa w Kramarzówce</t>
  </si>
  <si>
    <t>e1a2-e21c-6b7e-fe23-e8d0-749f-4040-63a0</t>
  </si>
  <si>
    <t>Centrum Kultury, Sportu i Turystyki w Pruchniku</t>
  </si>
  <si>
    <t>faff-4eab-2c3d-2a44-349e-618d-9541-ed36</t>
  </si>
  <si>
    <t>Szkoła Podstawowa nr 2 w Pruchniku Górnym</t>
  </si>
  <si>
    <t>6654-a988-4594-ab43-05d3-93ea-6d13-6cce</t>
  </si>
  <si>
    <t>Zespół Szkół w Rozborzu Długim</t>
  </si>
  <si>
    <t>9cdd-8702-f82c-bfd4-0600-92b2-9862-39d3</t>
  </si>
  <si>
    <t>Szkoła Podstawowa w Świebodnej</t>
  </si>
  <si>
    <t>c8d8-c176-b098-67f1-b981-a927-3973-ede6</t>
  </si>
  <si>
    <t>Szkoła Filialna w Rzeplinie</t>
  </si>
  <si>
    <t>c24a-44cd-7dd2-3c6a-ce11-8d9e-bbbd-48ce</t>
  </si>
  <si>
    <t>Remiza Ochotniczej Straży Pożarnej w Jodłówce Parcelacji</t>
  </si>
  <si>
    <t>7535-68e1-fd5e-68f1-834d-0b3f-25f7-761d</t>
  </si>
  <si>
    <t>Remiza Ochotniczej Straży Pożarnej w Rozborzu Okrągłym</t>
  </si>
  <si>
    <t>8dc0-fe8a-9c3e-5688-cf35-0512-a71f-53df</t>
  </si>
  <si>
    <t>Szkoła Podstawowa nr 1 w Pruchniku Dolnym</t>
  </si>
  <si>
    <t>9de3-5e46-880f-5d82-5dd8-ab60-47d2-b85a</t>
  </si>
  <si>
    <t>gm. Radymno</t>
  </si>
  <si>
    <t>Zespół Szkół w Chotyńcu</t>
  </si>
  <si>
    <t>ef14-e5f5-5618-c3ce-6064-3ef0-82e8-e504</t>
  </si>
  <si>
    <t>Budynek Szkoły w Młynach Zespołu Szkół w Korczowej</t>
  </si>
  <si>
    <t>5441-c239-a0f7-64cf-639c-f0d4-6c1f-d5e1</t>
  </si>
  <si>
    <t>Zespół Szkół w Duńkowicach</t>
  </si>
  <si>
    <t>dcab-22a9-69d9-42b3-00c6-5665-ce58-6420</t>
  </si>
  <si>
    <t>Świetlica Wiejska w Michałówce</t>
  </si>
  <si>
    <t>8c1e-52ac-8797-f81d-6a32-7efa-f2c2-f7ae</t>
  </si>
  <si>
    <t>Zespół Szkół w Korczowej</t>
  </si>
  <si>
    <t>9a45-549d-3732-16f2-f448-9882-d2bd-6140</t>
  </si>
  <si>
    <t>Zespół Szkół w Łazach</t>
  </si>
  <si>
    <t>154b-e3fb-0a6f-a6ea-dfd8-70b9-cf97-f22c</t>
  </si>
  <si>
    <t>Zespół Szkół w Nienowicach</t>
  </si>
  <si>
    <t>0604-83a8-0369-bb03-9e47-3eda-3831-cd6e</t>
  </si>
  <si>
    <t>Zespół Szkół w Ostrowie</t>
  </si>
  <si>
    <t>2e82-60f7-9b21-16cd-d894-3b45-3fbb-66b0</t>
  </si>
  <si>
    <t>Zespół Szkół w Skołoszowie</t>
  </si>
  <si>
    <t>2f60-b8da-cb39-9aed-7594-950e-68cb-ab11</t>
  </si>
  <si>
    <t>Zespół Szkół w Sośnicy</t>
  </si>
  <si>
    <t>c411-f3e4-0ba8-1d7e-41f2-0390-ffbc-3d62</t>
  </si>
  <si>
    <t>Zespół Szkół w Świętem</t>
  </si>
  <si>
    <t>3df9-e2e5-0c68-df68-e91f-d379-1da0-01fa</t>
  </si>
  <si>
    <t>Budynek Szkoły w Zabłotcach Zespołu Szkół w Skołoszowie</t>
  </si>
  <si>
    <t>8d05-a6db-6e12-f83f-a7b1-34a2-5019-d78c</t>
  </si>
  <si>
    <t>Dom Pomocy Społecznej w Moszczanach</t>
  </si>
  <si>
    <t>3c65-ed43-f9ce-4e8e-47f4-6c4c-4c6e-bbe9</t>
  </si>
  <si>
    <t>Dom Pomocy Społecznej w Sośnicy</t>
  </si>
  <si>
    <t>ec5a-6529-7454-3f1e-fb6a-a20c-becf-f88f</t>
  </si>
  <si>
    <t>gm. Rokietnica</t>
  </si>
  <si>
    <t>Szkoła Podstawowa w Czelatycach</t>
  </si>
  <si>
    <t>27b0-47d9-b4ac-09ed-e937-52d3-d264-4a83</t>
  </si>
  <si>
    <t>Szkoła Podstawowa w Rokietnicy</t>
  </si>
  <si>
    <t>2f8e-0dcb-dba4-945c-bac7-3cba-8e9a-8cf9</t>
  </si>
  <si>
    <t>Świetlica Wiejska Tapin</t>
  </si>
  <si>
    <t>9358-7848-a406-85bf-85af-3ed5-589d-1bf6</t>
  </si>
  <si>
    <t>Szkoła Podstawowa w Tuligłowach</t>
  </si>
  <si>
    <t>5514-c4a6-09a0-5361-e983-a632-4e21-f04b</t>
  </si>
  <si>
    <t xml:space="preserve">Szkoła Podstawowa w Rokietnicy Woli </t>
  </si>
  <si>
    <t>01ae-cb4d-a343-e137-08c4-7ca4-cebb-8b47</t>
  </si>
  <si>
    <t>gm. Roźwienica</t>
  </si>
  <si>
    <t>Centrum Kształcenia na Odległość na Wsi w Roźwienicy (stara Szkoła Podstawowa)</t>
  </si>
  <si>
    <t>933e-a660-d664-5e8b-8ee8-d892-bfd4-2996</t>
  </si>
  <si>
    <t>Wiejski Dom Kultury w Rudołowicach</t>
  </si>
  <si>
    <t>9327-5817-1dcb-e1a3-9b82-40b9-c71f-d7e4</t>
  </si>
  <si>
    <t>Wiejski Dom Kultury w Woli Roźwienickiej</t>
  </si>
  <si>
    <t>d115-4b29-a203-20ab-92ea-5e82-14fe-3cf6</t>
  </si>
  <si>
    <t>Wiejski Dom Kultury w Cząstkowicach</t>
  </si>
  <si>
    <t>0b1d-197d-eb06-1976-d2a0-4c0a-0b4e-3400</t>
  </si>
  <si>
    <t>Wiejski Dom Kultury w Bystrowicach</t>
  </si>
  <si>
    <t>a515-42c5-59ae-807a-6816-1436-8ecc-339d</t>
  </si>
  <si>
    <t>Wiejski Dom Kultury w Tyniowicach</t>
  </si>
  <si>
    <t>9f11-f577-6366-f8c3-9ff9-4468-4488-d5a6</t>
  </si>
  <si>
    <t>Szkoła Podstawowa w Węgierce</t>
  </si>
  <si>
    <t>e2ee-82d0-d2a4-75a1-bcc0-40f9-0f61-8ad9</t>
  </si>
  <si>
    <t>Wiejski Dom Kultury w Woli Węgierskiej</t>
  </si>
  <si>
    <t>3862-3b5b-f887-1e6e-60e0-87c3-b953-cd7b</t>
  </si>
  <si>
    <t>gm. Wiązownica</t>
  </si>
  <si>
    <t xml:space="preserve">Dom Kultury w Wiązownicy </t>
  </si>
  <si>
    <t>d009-e500-2e95-6802-c855-bccc-90f2-7ec6</t>
  </si>
  <si>
    <t>Świetlica Wiejska w Manasterzu</t>
  </si>
  <si>
    <t>a68e-e82e-fa57-c8bd-8fcb-a0d6-1512-2984</t>
  </si>
  <si>
    <t>Świetlica Wiejska w Radawie</t>
  </si>
  <si>
    <t>ca90-c59d-9dd2-691b-7b26-e11b-c95c-3b2d</t>
  </si>
  <si>
    <t>Świetlica Wiejska w Cetuli</t>
  </si>
  <si>
    <t>fa55-148d-2a1d-fd79-0b43-119c-b083-9015</t>
  </si>
  <si>
    <t>Świetlica Wiejska w Mołodyczu</t>
  </si>
  <si>
    <t>edb2-ab52-b2cb-debc-dc43-6639-38d2-9242</t>
  </si>
  <si>
    <t>Dom Kultury w Zapałowie</t>
  </si>
  <si>
    <t>629d-7faf-50a2-f237-25b1-dbec-831b-953c</t>
  </si>
  <si>
    <t>Świetlica Wiejska w Ryszkowej Woli</t>
  </si>
  <si>
    <t>5d79-ec54-5c0a-c64c-d50f-53c0-83dc-1caa</t>
  </si>
  <si>
    <t>Dom Kultury w Piwodzie</t>
  </si>
  <si>
    <t>e786-d698-829b-7165-239c-a447-0f5d-9a20</t>
  </si>
  <si>
    <t>Dom Kultury w Szówsku</t>
  </si>
  <si>
    <t>8392-7ea7-c9e5-0fa0-d1f5-868e-467a-1adb</t>
  </si>
  <si>
    <t>Świetlica Środowiskowa przy Kościele pw.św.Brata Alberta w Szówsku</t>
  </si>
  <si>
    <t>3488-a7f3-e199-54a1-cbf9-ad95-4ca8-7392</t>
  </si>
  <si>
    <t>Dom Kultury w Nielepkowicach</t>
  </si>
  <si>
    <t>b44e-71f6-00a3-89d1-ece9-0cd5-54bc-585a</t>
  </si>
  <si>
    <t>m. Lubaczów</t>
  </si>
  <si>
    <t>c5dd-ee5d-7893-f32e-2c18-9a7d-4696-bc78</t>
  </si>
  <si>
    <t>1df8-47f0-c195-c548-87f4-788b-ca91-7522</t>
  </si>
  <si>
    <t>Liceum Ogólnokształcące</t>
  </si>
  <si>
    <t>c518-d3dc-6d46-02f0-43f1-bce8-0f7f-4003</t>
  </si>
  <si>
    <t>e9ad-7e36-cac4-2334-d547-ae2b-d01c-031c</t>
  </si>
  <si>
    <t>Miejski Dom Kultury</t>
  </si>
  <si>
    <t>56c0-4e1b-38f8-8689-0ad9-62e8-3c5f-7f40</t>
  </si>
  <si>
    <t>SP ZOZ Szpital Powiatowy</t>
  </si>
  <si>
    <t>2ec7-fff1-687f-5625-c93a-fe5a-a8f7-a49b</t>
  </si>
  <si>
    <t>e597-d190-49e5-1245-30a8-15a7-ba5e-23b4</t>
  </si>
  <si>
    <t>gm. Cieszanów</t>
  </si>
  <si>
    <t>Dom Strażaka w Chotylubiu</t>
  </si>
  <si>
    <t>0357-082b-1f43-e95a-945e-c8a1-47b5-a20f</t>
  </si>
  <si>
    <t>Centrum Kultury i Sportu w Cieszanowie</t>
  </si>
  <si>
    <t>f4ac-7662-19a4-8b0c-82d2-8453-1812-0376</t>
  </si>
  <si>
    <t>Centrum Edukacji Ekologicznej w Cieszanowie</t>
  </si>
  <si>
    <t>fef6-528c-ba0f-21d8-d6df-ac08-202f-4c9b</t>
  </si>
  <si>
    <t>Wiejski Dom Kultury w Dachnowie</t>
  </si>
  <si>
    <t>035f-8fb2-f042-e0b6-7043-7e7f-8f3c-994d</t>
  </si>
  <si>
    <t>Szkoła Podstawowa w Kowalówce</t>
  </si>
  <si>
    <t>256f-7053-46e9-5330-d5d8-ebf5-ca90-5e41</t>
  </si>
  <si>
    <t>Szkoła Podstawowa w Niemstowie</t>
  </si>
  <si>
    <t>7975-266f-c445-ccb9-bc31-ff97-88dc-7bc4</t>
  </si>
  <si>
    <t>Szkoła Podstawowa w Nowym Siole</t>
  </si>
  <si>
    <t>59de-4af7-755f-728f-b4a8-a3fb-e01e-66ec</t>
  </si>
  <si>
    <t>Wiejski Dom Kultury w Starym Lublińcu</t>
  </si>
  <si>
    <t>3d34-2af7-2aa7-9164-ad82-64cd-9142-0cf8</t>
  </si>
  <si>
    <t>gm. Horyniec-Zdrój</t>
  </si>
  <si>
    <t>Szkoła Podstawowa w Horyńcu-Zdroju</t>
  </si>
  <si>
    <t>b610-bf40-1246-180c-13eb-cc6d-ec68-2832</t>
  </si>
  <si>
    <t>Gimnazjum w Horyńcu-Zdroju</t>
  </si>
  <si>
    <t>4aea-4281-e8ae-f00a-b300-8a37-7e55-5fc7</t>
  </si>
  <si>
    <t>Szkoła Podstawowa w Werchracie</t>
  </si>
  <si>
    <t>7185-b5cd-ca90-6ed8-1678-8f62-e628-acab</t>
  </si>
  <si>
    <t>Świetlica wiejska w Nowym Brusnie</t>
  </si>
  <si>
    <t>d0af-21a4-4f55-bf9c-8e7d-e4f3-611c-2593</t>
  </si>
  <si>
    <t>Świetlica wiejska w Wólce Horynieckiej</t>
  </si>
  <si>
    <t>684f-e16a-0b10-3476-cda7-2562-dc95-82ea</t>
  </si>
  <si>
    <t>Świetlica wiejska w Horyńcu-Zdroju</t>
  </si>
  <si>
    <t>eccb-4c15-fcf7-1aba-76b1-9382-5a07-e0d6</t>
  </si>
  <si>
    <t xml:space="preserve">Podemszczyzna Zakład Opiekuńczo-Leczniczy"Ostoja" </t>
  </si>
  <si>
    <t>7315-7002-cda6-8e11-0299-2853-0b1f-0f4d</t>
  </si>
  <si>
    <t>gm. Lubaczów</t>
  </si>
  <si>
    <t>Gminny Ośrodek Kultury w Baszni Dolnej</t>
  </si>
  <si>
    <t>4732-e64e-1bf8-75a1-fdfc-62f8-647e-2372</t>
  </si>
  <si>
    <t>Świetlica Wiejska w Baszni Górnej</t>
  </si>
  <si>
    <t>42c8-9430-d81a-9abc-009c-40b6-e0df-7eaf</t>
  </si>
  <si>
    <t>Gminny Ośrodek Kultury w Krowicy Samej</t>
  </si>
  <si>
    <t>2c2e-f812-ade7-bde2-b4f3-2012-3e17-2065</t>
  </si>
  <si>
    <t xml:space="preserve">Zespół Szkół Publicznych w Młodowie </t>
  </si>
  <si>
    <t>09a0-9c94-02c3-238b-9158-1a5c-716d-bbf1</t>
  </si>
  <si>
    <t>Zespół Szkolno-Przedszkolny w Lisich Jamach</t>
  </si>
  <si>
    <t>c24c-e6f6-75b4-5b97-accb-1cd3-caf3-eb64</t>
  </si>
  <si>
    <t>Świetlica Wiejska w Dąbkowie</t>
  </si>
  <si>
    <t>3641-28f8-ea82-c2fe-a7b9-b836-52fe-ff1a</t>
  </si>
  <si>
    <t>Gminny Ośrodek Kultury w Załużu</t>
  </si>
  <si>
    <t>4324-3436-9eea-69ff-47c4-69ff-30f2-e2b6</t>
  </si>
  <si>
    <t>gm. Narol</t>
  </si>
  <si>
    <t>Budynek Urzędu Miasta i Gminy Narol</t>
  </si>
  <si>
    <t>4009-b41e-6a3b-8246-3200-db7f-ce33-b437</t>
  </si>
  <si>
    <t>Budynek  byłej Szkoly Podstawowej w Lipsku</t>
  </si>
  <si>
    <t>2ec6-beac-7abf-9e99-e018-674f-197d-c307</t>
  </si>
  <si>
    <t>Budynek Zespołu Szkół w Łukawicy</t>
  </si>
  <si>
    <t>c39e-740c-76cf-b478-b816-277f-e80c-b95a</t>
  </si>
  <si>
    <t>Budynek świetlicy wiejskiej w Płazowie</t>
  </si>
  <si>
    <t>91c2-461f-a5f3-0adf-1256-eb83-bb91-c41b</t>
  </si>
  <si>
    <t>Budynek Zespółu  Szkół w Rudzie Różanieckiej</t>
  </si>
  <si>
    <t>b9c3-9718-a599-fc54-9381-086a-d897-4478</t>
  </si>
  <si>
    <t>Budynek byłej Szkoły Podstawowowej w Łówczy</t>
  </si>
  <si>
    <t>fb95-2db2-688b-e3bb-2eb3-f7e8-933b-49c5</t>
  </si>
  <si>
    <t>Budynek Schroniska Turystycznego w Hucie Różanieckiej</t>
  </si>
  <si>
    <t>bc00-3790-dbc9-664c-b8b8-fbb9-5198-1ce1</t>
  </si>
  <si>
    <t>Budynek Gminnego  Ośrodka  Kultury w Narolu</t>
  </si>
  <si>
    <t>5ae9-f5fd-22ca-3e6f-0836-13c0-06ff-f98f</t>
  </si>
  <si>
    <t>Dom Pomocy Społecznej w Rudzie Różanieckiej</t>
  </si>
  <si>
    <t>4f46-bbea-6f5b-9cf6-b1a6-79cf-28c2-f280</t>
  </si>
  <si>
    <t>gm. Oleszyce</t>
  </si>
  <si>
    <t>Świetlica wiejska w Futorach</t>
  </si>
  <si>
    <t>a932-99f9-2b1f-7492-1e89-426f-7cfa-b61d</t>
  </si>
  <si>
    <t>Sala gimnastyczna Domu Dziecka w Nowej Grobli</t>
  </si>
  <si>
    <t>eb5d-ba66-3551-cef2-8315-33e9-cd63-babe</t>
  </si>
  <si>
    <t>Sala gimnastyczna Szkoły Podstawowej w Oleszycach</t>
  </si>
  <si>
    <t>5ab0-4ff1-7ae1-079a-88be-dcdc-9c42-f4cf</t>
  </si>
  <si>
    <t>Zespół Szkół w Oleszycach</t>
  </si>
  <si>
    <t>9b24-138f-f9ed-2167-fa08-26ef-a524-b130</t>
  </si>
  <si>
    <t>Remiza Strażacka w Starych Oleszycach</t>
  </si>
  <si>
    <t>3ae4-73ee-2242-e6da-640c-6248-aa96-749b</t>
  </si>
  <si>
    <t>Dom Strażaka w Starym Siole</t>
  </si>
  <si>
    <t>c9cf-8ee7-07ce-47c7-c22f-10c6-7178-f396</t>
  </si>
  <si>
    <t>Świetlica wiejska w Zalesiu</t>
  </si>
  <si>
    <t>a43d-f7a0-cb7d-543d-8342-dacd-7ce0-cc68</t>
  </si>
  <si>
    <t>Świetlica wiejska w Borchowie</t>
  </si>
  <si>
    <t>3050-8136-f38f-dd62-4dad-d98e-5dd5-27c0</t>
  </si>
  <si>
    <t>gm. Stary Dzików</t>
  </si>
  <si>
    <t>Sala rekreacyjna w budynku użyteczności publicznej w Starym Dzikowie</t>
  </si>
  <si>
    <t>5d8f-9425-3975-f5a8-8a09-c868-e852-74bd</t>
  </si>
  <si>
    <t>Zespół Szkół w Cewkowie</t>
  </si>
  <si>
    <t>e029-7475-aa87-132f-09b5-16d1-ce36-07fd</t>
  </si>
  <si>
    <t>Świetlica wiejska w Cewkowie-Woli</t>
  </si>
  <si>
    <t>b558-d0c6-4ce5-ddba-7ab0-d536-e940-5dac</t>
  </si>
  <si>
    <t>Świetlica wiejska w Moszczanicy</t>
  </si>
  <si>
    <t>5c39-19a2-74f9-bc66-c567-815a-0cb5-4287</t>
  </si>
  <si>
    <t>Szkoła Podstawowa w Ułazowie</t>
  </si>
  <si>
    <t>65d8-e3c8-3d24-8cee-4b5f-5a0f-e316-8e21</t>
  </si>
  <si>
    <t>Świetlica wiejska w Nowym Dzikowie</t>
  </si>
  <si>
    <t>ead3-3f3d-cc35-1f8b-2b73-fd55-055d-dea8</t>
  </si>
  <si>
    <t>gm. Wielkie Oczy</t>
  </si>
  <si>
    <t>Świetlica w Kobylnicy Wołoskiej</t>
  </si>
  <si>
    <t>a7ff-ad55-da4b-d036-2921-5c04-c7ef-78a4</t>
  </si>
  <si>
    <t>Gimnazjum nr 2 w Łukawcu</t>
  </si>
  <si>
    <t>3352-a756-bb91-9538-bf1d-8dc4-6cd1-1ecf</t>
  </si>
  <si>
    <t>Wiejski Dom Kultury w Łukawcu</t>
  </si>
  <si>
    <t>aa38-4e6d-83df-4069-8a79-5d71-84ac-e442</t>
  </si>
  <si>
    <t>Świetlica OSP w Wielkich Oczach</t>
  </si>
  <si>
    <t>a496-8395-b3f4-d0ab-339c-fcdd-5ef3-f902</t>
  </si>
  <si>
    <t>Świetlica  w Wielkich Oczach</t>
  </si>
  <si>
    <t>d2a8-6c64-dfaa-aab7-80c4-7075-40f3-1561</t>
  </si>
  <si>
    <t>Świetlica w Bihalach</t>
  </si>
  <si>
    <t>a2e5-7dc3-a1e9-6445-f9ea-91ca-4fbd-afbb</t>
  </si>
  <si>
    <t>Świetlica po byłej Szkole Podstawowej w Kobylnicy Ruskiej</t>
  </si>
  <si>
    <t>6bf9-373b-3daa-1681-fcbd-2e7e-ae4f-9b95</t>
  </si>
  <si>
    <t>gm. Bircza</t>
  </si>
  <si>
    <t>Publiczne Gimnazjum nr 1 w Birczy</t>
  </si>
  <si>
    <t>4e36-ddad-ca0f-dd14-ae67-9b5e-145b-3116</t>
  </si>
  <si>
    <t>f63b-991c-234b-f335-0a9d-46fa-03b3-6763</t>
  </si>
  <si>
    <t>Świetlica wiejska w Leszczawie Dolnej</t>
  </si>
  <si>
    <t>f971-9c8b-9ed4-0d9e-e9e0-c99c-f091-8458</t>
  </si>
  <si>
    <t>Szkoła Podstawowa w Kuźminie</t>
  </si>
  <si>
    <t>f4d0-bbc6-fccd-d335-de3f-235b-0370-1249</t>
  </si>
  <si>
    <t>Szkoła Podstawowa w Lipie</t>
  </si>
  <si>
    <t>793f-d80d-48b4-a3c7-0eb5-eb28-73b4-0e30</t>
  </si>
  <si>
    <t>Świetlica wiejska w Brzeżawie</t>
  </si>
  <si>
    <t>d6af-0f18-1b9c-6551-e8ad-6b55-458b-be64</t>
  </si>
  <si>
    <t>Szkoła Podstawowa w Żohatynie</t>
  </si>
  <si>
    <t>b91f-4c20-e493-5a6e-1d42-fa5b-6757-6e2e</t>
  </si>
  <si>
    <t>Świetlica wiejska w Hucie Brzuskiej</t>
  </si>
  <si>
    <t>565d-2e8a-1dd5-6857-cc9c-f943-d183-b72f</t>
  </si>
  <si>
    <t>Szkoła Podstawowa w Sufczynie</t>
  </si>
  <si>
    <t>c85c-efc9-ea68-5bfc-a35a-6235-8b3e-6b29</t>
  </si>
  <si>
    <t>gm. Dubiecko</t>
  </si>
  <si>
    <t>Szkoła Podstawowa w Bachórcu</t>
  </si>
  <si>
    <t>86a0-bc30-a13e-a253-ad8d-4f0d-14cc-8867</t>
  </si>
  <si>
    <t>Szkoła Podstawowa w Drohobyczce</t>
  </si>
  <si>
    <t>26cd-b3dd-8a38-7110-4334-71d7-09b7-2e22</t>
  </si>
  <si>
    <t>Urząd Gminy w Dubiecku</t>
  </si>
  <si>
    <t>06ab-8fa1-fd50-9ec3-212f-58f1-2c30-007f</t>
  </si>
  <si>
    <t>Szkoła Podstawowa Nr 1 w  Nienadowej</t>
  </si>
  <si>
    <t>a633-458c-bbcc-6c1b-59d1-dd8f-a755-a4db</t>
  </si>
  <si>
    <t>Była Szkoła Podstawowa w Sielnicy</t>
  </si>
  <si>
    <t>9962-bfa8-36b1-23b0-a009-52c3-6fa0-16a4</t>
  </si>
  <si>
    <t>Remiza OSP w Tarnawce</t>
  </si>
  <si>
    <t>7b25-2e04-f122-097f-0e8c-4f17-42c5-3bdb</t>
  </si>
  <si>
    <t>Remiza OSP w Kosztowej</t>
  </si>
  <si>
    <t>bc9a-d3d7-6c15-01da-2bf2-f9a2-5505-821b</t>
  </si>
  <si>
    <t>Szkoła Podstawowa w Hucisku Nienadowskim</t>
  </si>
  <si>
    <t>6f51-5fc3-6bcb-fbe0-1b47-f7d9-802e-d946</t>
  </si>
  <si>
    <t>Szkoła Podstawowa w Przedmieściu Dubieckim</t>
  </si>
  <si>
    <t>ceca-b1d0-d9e4-39bc-9b1b-aa13-869a-3904</t>
  </si>
  <si>
    <t>Była Szkoła Podstawowa w Śliwnicy</t>
  </si>
  <si>
    <t>6e22-ed75-792f-4bcc-6290-6872-def0-8fa5</t>
  </si>
  <si>
    <t>gm. Fredropol</t>
  </si>
  <si>
    <t>Remiza OSP w Fredropolu</t>
  </si>
  <si>
    <t>7e59-0e1f-76d5-00fe-87c0-8b19-ccf5-dead</t>
  </si>
  <si>
    <t>Świetlica Wiejska w Sierakoścach</t>
  </si>
  <si>
    <t>ca76-151f-e23d-bf81-1d72-4466-6bd9-d0c7</t>
  </si>
  <si>
    <t>Szkoła Podstawowa w Kniażycach</t>
  </si>
  <si>
    <t>5046-e7e1-ba79-2f99-42bf-b94b-e140-a2d6</t>
  </si>
  <si>
    <t>Świetlica Wiejska w Huwnikach</t>
  </si>
  <si>
    <t>360c-8aaa-3371-e143-35c0-8df1-7ac3-2706</t>
  </si>
  <si>
    <t>Świetlica Wiejska w Kalwarii Pacławskiej</t>
  </si>
  <si>
    <t>d16d-9233-edad-fd14-f252-d3a4-86dd-b523</t>
  </si>
  <si>
    <t>Szkoła Filialna w Rybotyczach</t>
  </si>
  <si>
    <t>dcb1-50c8-ca1c-95e9-2b2b-7c2f-f20f-aafa</t>
  </si>
  <si>
    <t>Świetlica Wiejska w Aksmanicach</t>
  </si>
  <si>
    <t>ac0c-bfa6-df1e-7e36-dc09-cf07-9e96-8a0e</t>
  </si>
  <si>
    <t>Świetlica Wiejska w Darowicach</t>
  </si>
  <si>
    <t>54b9-32c6-1bde-459c-8a14-1c4b-f140-5a2a</t>
  </si>
  <si>
    <t>Świetlica Wiejska w Nowych Sadach</t>
  </si>
  <si>
    <t>28bb-c248-a20e-90e8-5874-6799-d671-788d</t>
  </si>
  <si>
    <t>Świetlica Wiejska w Młodowicach</t>
  </si>
  <si>
    <t>590b-760a-d1e5-5841-f423-6d26-e17d-5c1a</t>
  </si>
  <si>
    <t>Świetlica Wiejska w Kupiatyczach</t>
  </si>
  <si>
    <t>24ea-7e79-31ec-ad68-7c9a-8f06-62ac-dfae</t>
  </si>
  <si>
    <t>Świetlica Wiejska w Makowej</t>
  </si>
  <si>
    <t>5e27-8572-94e6-e0f8-97b1-c870-4944-955c</t>
  </si>
  <si>
    <t>Dom Pomocy Społecznej w Huwnikach</t>
  </si>
  <si>
    <t>5cc4-de2a-2004-0489-281e-6888-45bb-e5cc</t>
  </si>
  <si>
    <t>gm. Krasiczyn</t>
  </si>
  <si>
    <t>Gminny Ośrodek Kultury w Krasiczynie</t>
  </si>
  <si>
    <t>7c48-18f5-31e1-1b67-609f-dc77-5b32-c781</t>
  </si>
  <si>
    <t>Świetlica Wiejska w Prałkowcach</t>
  </si>
  <si>
    <t>f75a-cdb6-b1cc-b69b-b09d-d50f-6dbb-3f5b</t>
  </si>
  <si>
    <t>Świetlica Wiejska w Olszanach</t>
  </si>
  <si>
    <t>5e2e-46b6-2d9f-bd48-b853-6d24-f92c-d495</t>
  </si>
  <si>
    <t>Świetlica Wiejska w Korytnikach</t>
  </si>
  <si>
    <t>08b4-80b7-a9b0-77fe-1d3c-88f0-b1da-df7d</t>
  </si>
  <si>
    <t>Świetlica Wiejska w Tarnawcach</t>
  </si>
  <si>
    <t>ec51-09fd-2324-4b5d-f051-dd6f-f0e2-02bb</t>
  </si>
  <si>
    <t>gm. Krzywcza</t>
  </si>
  <si>
    <t>Świetlica Wiejska w Babicach</t>
  </si>
  <si>
    <t>cc6b-6cbc-36a9-95d7-ae5f-6a6d-37b8-afcc</t>
  </si>
  <si>
    <t>Świetlica Wiejska w Bachowie</t>
  </si>
  <si>
    <t>59fd-ab18-22c6-fd2c-0ce2-a9cb-cb69-d539</t>
  </si>
  <si>
    <t>Świetlica Wiejska w Krzywczy</t>
  </si>
  <si>
    <t>49e5-b3d0-e575-d23e-f1c1-cd10-8bfe-e762</t>
  </si>
  <si>
    <t>Świetlica Wiejska w Kupnej</t>
  </si>
  <si>
    <t>9929-5bc4-d66f-7cfc-dde0-6c1e-2019-bf38</t>
  </si>
  <si>
    <t>Świetlica Wiejska w Reczpolu</t>
  </si>
  <si>
    <t>cd08-ed05-4d80-f8c8-fe03-2740-df2c-b449</t>
  </si>
  <si>
    <t>Świetlica Wiejska w Ruszelczycach</t>
  </si>
  <si>
    <t>bafa-96c0-645d-ef59-bf9e-4641-2c60-7617</t>
  </si>
  <si>
    <t>Świetlica Wiejska w Skopowie</t>
  </si>
  <si>
    <t>4da6-01ed-03e2-8916-ae98-5eb8-ef0c-84a7</t>
  </si>
  <si>
    <t>Świetlica Wiejska w Średniej</t>
  </si>
  <si>
    <t>59d8-dc78-e84f-63d1-e39f-9ef0-6e7f-8e94</t>
  </si>
  <si>
    <t>Świetlica Wiejska w Woli Krzywieckiej</t>
  </si>
  <si>
    <t>c6c3-f543-502d-57d6-75eb-5ca0-635a-3a75</t>
  </si>
  <si>
    <t>gm. Medyka</t>
  </si>
  <si>
    <t>Szkoła Podstawowa w Hureczku</t>
  </si>
  <si>
    <t>1e5b-a758-10e9-190c-03ce-2e8c-55a7-b106</t>
  </si>
  <si>
    <t>Remiza OSP w Hurku</t>
  </si>
  <si>
    <t>d678-2e55-27f8-a530-8a08-d372-4672-329d</t>
  </si>
  <si>
    <t>Świetlica Wiejska w Jaksmanicach</t>
  </si>
  <si>
    <t>984e-37b4-5a4b-30ea-7f49-64fc-1d43-7086</t>
  </si>
  <si>
    <t>Świetlica Wiejska w Lesznie</t>
  </si>
  <si>
    <t>e057-03d3-fc9a-0e82-cf12-79e6-6720-fa7e</t>
  </si>
  <si>
    <t>Hala Sportowa w Medyce</t>
  </si>
  <si>
    <t>e86f-313d-6418-6dc4-b85d-7091-7247-5be8</t>
  </si>
  <si>
    <t>6bb3-a748-8b15-07c0-361e-8405-54eb-7bd5</t>
  </si>
  <si>
    <t>Szkoła Podstawowa w Siedliskach</t>
  </si>
  <si>
    <t>ef2f-7568-2781-aefd-ffe4-079e-d53d-20b5</t>
  </si>
  <si>
    <t>Szkoła Podstawowa w Torkach</t>
  </si>
  <si>
    <t>b69e-f11b-7c07-c133-bac5-764f-25aa-7704</t>
  </si>
  <si>
    <t>Zakład Karny w Medyce</t>
  </si>
  <si>
    <t>cd4e-2fcc-de70-0f0c-2445-2a58-5ef5-2d0d</t>
  </si>
  <si>
    <t>gm. Orły</t>
  </si>
  <si>
    <t>Dom Ludowy w Orłach</t>
  </si>
  <si>
    <t>eb86-4506-aeea-938f-1a44-b1bd-e6bd-84f1</t>
  </si>
  <si>
    <t>Dom Ludowy w Zadąbrowiu</t>
  </si>
  <si>
    <t>2964-4638-d381-2f26-c499-e54a-c355-77d0</t>
  </si>
  <si>
    <t>Dom Ludowy w Nizinach</t>
  </si>
  <si>
    <t>7572-534c-ef8c-6b65-2061-bfba-f671-765b</t>
  </si>
  <si>
    <t>Ośrodek Społeczno - Kulturalny i Rekreacyjno - Sportowy w Małkowicach</t>
  </si>
  <si>
    <t>9e96-385c-1981-6349-dd5e-a5ad-3ab7-5a5d</t>
  </si>
  <si>
    <t>Dom Ludowy w Walawie</t>
  </si>
  <si>
    <t>a2af-c175-d216-1113-52e4-788d-28e9-6d9d</t>
  </si>
  <si>
    <t>Dom Ludowy w Duńkowiczkach</t>
  </si>
  <si>
    <t>9641-4d04-bb90-85b3-c184-54f2-87fa-a02f</t>
  </si>
  <si>
    <t>Dom Ludowy w Drohojowie</t>
  </si>
  <si>
    <t>0199-88e9-2378-9f8c-7cdf-bf83-8170-c245</t>
  </si>
  <si>
    <t>Dom Ludowy w Hnatkowicach</t>
  </si>
  <si>
    <t>905d-357c-a762-7719-4421-c71d-0d02-b880</t>
  </si>
  <si>
    <t>Dom Ludowy w Wacławicach</t>
  </si>
  <si>
    <t>acf3-b3fd-67d5-91e0-5372-4f5d-8545-db39</t>
  </si>
  <si>
    <t>Sala sportowa przy Szkole Podstawowej w Kaszycach</t>
  </si>
  <si>
    <t>8a94-0f7d-561f-ed81-7ffa-0a55-cac2-ea1e</t>
  </si>
  <si>
    <t>Dom Ludowy w Ciemięrzowicach</t>
  </si>
  <si>
    <t>1e78-950b-3fe2-90ae-52a0-7050-3a0a-143e</t>
  </si>
  <si>
    <t>Dom Ludowy w Olszynce</t>
  </si>
  <si>
    <t>626c-a234-cec6-4cf4-90e3-42cb-9686-47e2</t>
  </si>
  <si>
    <t>gm. Przemyśl</t>
  </si>
  <si>
    <t>Zespół Szkół w Krównikach</t>
  </si>
  <si>
    <t>4eca-c8f2-4164-57bb-e4d8-b06b-f5d6-053d</t>
  </si>
  <si>
    <t>Świetlica Wiejska w Łuczycach</t>
  </si>
  <si>
    <t>b000-1f9c-79a9-6611-ad42-fd19-5660-59ea</t>
  </si>
  <si>
    <t>Świetlica Wiejska w Hermanowicach</t>
  </si>
  <si>
    <t>65d7-4d53-b717-7e4a-465f-3070-f377-2638</t>
  </si>
  <si>
    <t>Zespół Szkół w Nehrybce</t>
  </si>
  <si>
    <t>9001-8a0b-6f3a-4379-9936-5248-7ec6-dbb5</t>
  </si>
  <si>
    <t>Świetlica Wiejska w Pikulicach</t>
  </si>
  <si>
    <t>011e-6563-faa8-186d-c879-85b7-9b9d-cc91</t>
  </si>
  <si>
    <t>Zespół Szkół w Grochowcach</t>
  </si>
  <si>
    <t>121d-c014-557c-e984-8012-e804-db7f-c02e</t>
  </si>
  <si>
    <t>Świetlica Wiejska w Witoszyńcach</t>
  </si>
  <si>
    <t>991f-acfe-6074-c8e4-7a65-d171-af74-4997</t>
  </si>
  <si>
    <t>Świetlica Wiejska w Wapowcach</t>
  </si>
  <si>
    <t>7b7c-2c74-8bb0-4258-1a7b-10db-3df5-afcc</t>
  </si>
  <si>
    <t>Świetlica Wiejska w Łętowni</t>
  </si>
  <si>
    <t>527f-0048-8639-b69a-4c4f-bdd1-1712-3ab6</t>
  </si>
  <si>
    <t>Świetlica Wiejska w Kuńkowcach</t>
  </si>
  <si>
    <t>fc16-8f07-eba2-e15d-de54-887a-5680-fffd</t>
  </si>
  <si>
    <t>5e68-86e0-3527-4daa-df68-a35c-9483-4a72</t>
  </si>
  <si>
    <t>Zespół Szkół w Ujkowicach</t>
  </si>
  <si>
    <t>0412-eb16-1fa1-4989-5a74-b4c4-2be0-bf06</t>
  </si>
  <si>
    <t>gm. Stubno</t>
  </si>
  <si>
    <t>Swietlica Wiejska w Gajach</t>
  </si>
  <si>
    <t>0b72-4674-18b2-c8f6-fafd-0741-d785-d437</t>
  </si>
  <si>
    <t>Szkoła Podstawowa w Kalnikowie</t>
  </si>
  <si>
    <t>543e-12c5-fec5-f1a1-5886-a98b-ae4c-866d</t>
  </si>
  <si>
    <t>Świetlica wiejska w Nakle</t>
  </si>
  <si>
    <t>bfbb-3dd9-bca8-5969-10a5-43e0-4e2c-2e6f</t>
  </si>
  <si>
    <t>Sala Narad Urzędu Gminy Stubno</t>
  </si>
  <si>
    <t>4a59-4944-09a8-aaba-b2b5-6702-890a-199c</t>
  </si>
  <si>
    <t>Świetlica Wiejska w Stubienku</t>
  </si>
  <si>
    <t>3643-c62b-ba34-be93-521f-4d0c-4887-7d0f</t>
  </si>
  <si>
    <t>gm. Żurawica</t>
  </si>
  <si>
    <t>Dom Ludowy w Batyczach</t>
  </si>
  <si>
    <t>c4e5-fa8e-0102-f6ef-5f81-d16c-87ec-4afc</t>
  </si>
  <si>
    <t>Szkoła Podstawowa w Bolestraszycach</t>
  </si>
  <si>
    <t>137f-e28a-ebdc-c12d-1087-9fe1-ab99-6f35</t>
  </si>
  <si>
    <t>Szkoła Podstawowa w Buszkowicach</t>
  </si>
  <si>
    <t>29a4-09bc-48cf-0a30-3fed-b6c6-cb2a-8510</t>
  </si>
  <si>
    <t>Dom Ludowy w Buszkowiczkach</t>
  </si>
  <si>
    <t>4cd3-ff05-0c10-cfec-df35-977c-5139-adbb</t>
  </si>
  <si>
    <t>Dom Ludowy w Kosienicach</t>
  </si>
  <si>
    <t>c9f8-62d4-c45d-86ac-1ed2-b414-7024-f063</t>
  </si>
  <si>
    <t>Budynek OSP Maćkowice</t>
  </si>
  <si>
    <t>c306-499a-f27a-b5e6-9c87-24c5-7462-48fc</t>
  </si>
  <si>
    <t>Dom Ludowy w Orzechowcach</t>
  </si>
  <si>
    <t>de75-f26d-4242-a7a8-e840-bc0a-2bf3-4dc9</t>
  </si>
  <si>
    <t>Zespół Szkół w Wyszatycach</t>
  </si>
  <si>
    <t>c3c2-7b75-602f-2548-48b9-624f-9d62-11fd</t>
  </si>
  <si>
    <t>Polski Dom Katolicki w Żurawicy</t>
  </si>
  <si>
    <t>e2cf-5dc8-2da5-3bc3-2f18-f215-fcd8-c0b4</t>
  </si>
  <si>
    <t>Urząd Gminy Żurawica</t>
  </si>
  <si>
    <t>4f68-4318-9d3b-bea1-01a0-5b79-3034-75b8</t>
  </si>
  <si>
    <t>Szkoła Podstawowa Nr 2 w Żurawicy</t>
  </si>
  <si>
    <t>ae08-feea-589d-aadb-1847-0a7b-c234-b052</t>
  </si>
  <si>
    <t>Wojewódzki Podkarpacki Szpital Psychiatryczny w Żurawicy</t>
  </si>
  <si>
    <t>4641-ad06-b53f-049f-fe17-6b27-f575-272c</t>
  </si>
  <si>
    <t>m. Przeworsk</t>
  </si>
  <si>
    <t>Środowiskowy Dom Samopomocy</t>
  </si>
  <si>
    <t>c4ad-a792-eea1-41d7-61b4-9778-e4ae-e8d5</t>
  </si>
  <si>
    <t>Zespół Szkół Ogólnokształcących i Zawodowych</t>
  </si>
  <si>
    <t>f3fd-4993-96c1-a1b1-4f44-f29e-cde1-1924</t>
  </si>
  <si>
    <t>810c-072a-27f8-e009-baae-4dba-088e-d14e</t>
  </si>
  <si>
    <t>Urząd Miasta Przeworska</t>
  </si>
  <si>
    <t>06b3-d2ee-879b-5ecf-a1da-cfa4-bb48-a56a</t>
  </si>
  <si>
    <t>0791-08e0-741a-73a3-769d-7cff-250f-d35b</t>
  </si>
  <si>
    <t>bfe0-b4a1-a96d-a5cf-db5f-6166-765b-3588</t>
  </si>
  <si>
    <t>Wyższa Szkoła Społeczno-Gospodarcza</t>
  </si>
  <si>
    <t>a6c4-e8a4-1bd9-e1ce-cd8c-0a45-8bc7-7632</t>
  </si>
  <si>
    <t>Miejski Klub Kultury</t>
  </si>
  <si>
    <t>f39d-56eb-75f2-b3b5-44e3-df0a-e0be-0a1e</t>
  </si>
  <si>
    <t>Gimnazjum Nr 1</t>
  </si>
  <si>
    <t>fa66-414c-8ccb-cacc-029c-c13a-d358-5658</t>
  </si>
  <si>
    <t>219e-731e-7a3b-32f2-cbca-1994-6e79-f193</t>
  </si>
  <si>
    <t>Zespół Szkół Zawodowych</t>
  </si>
  <si>
    <t>6713-929c-a91d-cbe1-1224-401c-596c-7632</t>
  </si>
  <si>
    <t>11b7-02c4-569a-5582-b0e2-ab92-2999-ad20</t>
  </si>
  <si>
    <t>Szkoła Podstawowa Nr 3</t>
  </si>
  <si>
    <t>f9d8-a987-c17c-9295-d8db-ba1c-c028-d18b</t>
  </si>
  <si>
    <t>Samodzielny Publiczny Zakład Opieki Zdrowotnej</t>
  </si>
  <si>
    <t>8a0b-3b06-2edf-c1ff-15fa-4c90-d036-6ef8</t>
  </si>
  <si>
    <t>gm. Adamówka</t>
  </si>
  <si>
    <t>Gimnazjum im. Anny Jenke w Adamówce</t>
  </si>
  <si>
    <t>d3da-730b-06be-52c3-d287-a634-edde-6b4c</t>
  </si>
  <si>
    <t>Świetlica Wiejska w Cieplicach</t>
  </si>
  <si>
    <t>1a3a-aef4-f86a-c038-eb49-2fd6-f094-00cd</t>
  </si>
  <si>
    <t>Szkoła Podstawowa im Bł. Ks. Jerzego Popiełuszki w Majdanie Sieniawskim</t>
  </si>
  <si>
    <t>73db-ec9e-0309-59bd-45f1-0a43-1253-e7e9</t>
  </si>
  <si>
    <t>Świetlica Wiejska w Krasnem</t>
  </si>
  <si>
    <t>f0c0-ccaf-bd31-1126-1ca7-7e6a-ddf5-fdb7</t>
  </si>
  <si>
    <t>gm. Gać</t>
  </si>
  <si>
    <t>Gminny Ośrodek Kultury w Gaci</t>
  </si>
  <si>
    <t>1e60-060b-b925-8d4b-82ee-7fff-e16a-21b5</t>
  </si>
  <si>
    <t>Dom Ludowy w Białobokach</t>
  </si>
  <si>
    <t>55dd-b342-c9bf-d0e7-a77d-952d-ddd9-6488</t>
  </si>
  <si>
    <t>Szkoła Podstawowa w Ostrowie</t>
  </si>
  <si>
    <t>fac7-b152-e559-b557-65a4-cfd9-9511-6511</t>
  </si>
  <si>
    <t>Świetlica wiejska w Mikulicach (budynek byłej remizy OSP)</t>
  </si>
  <si>
    <t>a4fa-a57b-f942-34f8-4d91-a98e-5f88-bddb</t>
  </si>
  <si>
    <t>Zespół Szkół w Dębowie</t>
  </si>
  <si>
    <t>2d78-76e7-609d-6878-b7cf-94b9-fe92-c3ad</t>
  </si>
  <si>
    <t>gm. Jawornik Polski</t>
  </si>
  <si>
    <t xml:space="preserve">Sala narad Urzędu Gminy Jawornik Polski </t>
  </si>
  <si>
    <t>6caf-0dd5-4f3f-38df-e346-9d5c-9472-bae1</t>
  </si>
  <si>
    <t>Remiza OSP Hadle Szklarskie</t>
  </si>
  <si>
    <t>0caa-8863-d3e3-b9c5-a223-e868-0ec3-8ade</t>
  </si>
  <si>
    <t>Nowa Szkoła Hucisko Jawornickie</t>
  </si>
  <si>
    <t>e61b-f8bb-29f4-e2a8-de97-14c2-e5b0-4ebb</t>
  </si>
  <si>
    <t>Zespół Szkół Nr 2 w Manasterzu</t>
  </si>
  <si>
    <t>8512-2c77-c363-8ba4-0019-a401-b351-9145</t>
  </si>
  <si>
    <t>gm. Kańczuga</t>
  </si>
  <si>
    <t xml:space="preserve">Ośrodek Kultury Miasta i Gminy w Kańczudze </t>
  </si>
  <si>
    <t>94e7-9cb7-21d2-ea3a-b03f-9b48-b256-892b</t>
  </si>
  <si>
    <t>Zespół Szkolno - Gimnazjalny w Krzeczowicach</t>
  </si>
  <si>
    <t>72fc-34c8-1d22-6f02-42d1-1e56-0be7-6bb0</t>
  </si>
  <si>
    <t>Dom Kultury w Łopuszce Wielkiej</t>
  </si>
  <si>
    <t>2291-1756-660a-24b0-03a3-c146-3772-b95f</t>
  </si>
  <si>
    <t>Zespół Szkolno - Gimnazjalny w Pantalowicach</t>
  </si>
  <si>
    <t>21e4-b0bf-af5c-5be3-429a-0a71-dc8a-d05d</t>
  </si>
  <si>
    <t>Zespół Szkolno - Gimnazjalny w Rączynie</t>
  </si>
  <si>
    <t>b1bc-fa64-fca5-1b3c-5bcb-d5bb-0821-454d</t>
  </si>
  <si>
    <t>Dom Strażaka w Sieteszy</t>
  </si>
  <si>
    <t>c519-1bf7-5564-39e1-db3f-b68b-4ec7-1f9d</t>
  </si>
  <si>
    <t>Zespół Szkolno - Gimnazjalny w Siedleczce</t>
  </si>
  <si>
    <t>bee6-ea98-75ef-ef48-91a2-6965-5315-6208</t>
  </si>
  <si>
    <t>Szkoła Podstawowa w Kańczudze</t>
  </si>
  <si>
    <t>f9d7-53aa-30fd-2656-8492-fd35-66ea-c1c0</t>
  </si>
  <si>
    <t>Hala Sportowa w Kańczudze</t>
  </si>
  <si>
    <t>85d9-8d39-7e21-7f47-0e33-9516-fc7c-57ff</t>
  </si>
  <si>
    <t>gm. Przeworsk</t>
  </si>
  <si>
    <t>Zespół Szkół w Chałupkach</t>
  </si>
  <si>
    <t>c4c6-4cc2-20e0-cd9d-8ced-5017-4269-a8b3</t>
  </si>
  <si>
    <t>Gimnazjum Nr 5 w Gorliczynie</t>
  </si>
  <si>
    <t>b910-d385-2e6f-122f-f5ce-c70c-f3c7-4934</t>
  </si>
  <si>
    <t>Wiejski dom Kultury  w Grzęsce</t>
  </si>
  <si>
    <t>41f3-616d-b467-4b93-153b-cc4d-72dc-a752</t>
  </si>
  <si>
    <t>Wiejski Dom Kultury w Gwizdaju</t>
  </si>
  <si>
    <t>19ba-a509-c230-2df3-4061-7e90-dd66-c735</t>
  </si>
  <si>
    <t>Wiejski Dom Kultury w Mirocinie</t>
  </si>
  <si>
    <t>09a4-751c-4da4-1c9d-f81e-a754-28d7-0548</t>
  </si>
  <si>
    <t>Wiejski Dom Kultury w Nowosielcach</t>
  </si>
  <si>
    <t>d302-abe1-86f9-8a68-50dd-5fe3-2a4b-2a6a</t>
  </si>
  <si>
    <t>Zespół Szkół w Rozborzu</t>
  </si>
  <si>
    <t>848d-3909-09dd-7296-1a8d-b6b9-199d-9759</t>
  </si>
  <si>
    <t>Wiejski Dom Kultury w Studzianie</t>
  </si>
  <si>
    <t>50d6-0864-6306-2e12-12f2-8579-81eb-2eae</t>
  </si>
  <si>
    <t>Wiejski Dom Kultury w Świętoniowej</t>
  </si>
  <si>
    <t>1221-8327-f5b1-61d1-45dd-990b-866d-cc74</t>
  </si>
  <si>
    <t>Wiejski Dom Kultury w Ujeznej</t>
  </si>
  <si>
    <t>8e98-2717-73b4-c1cc-e4e2-57cf-315b-1de6</t>
  </si>
  <si>
    <t>Wiejski Dom Kultury w Urzejowicach</t>
  </si>
  <si>
    <t>47ab-0d06-30f8-073d-64f9-444c-02d7-b5ed</t>
  </si>
  <si>
    <t>gm. Sieniawa</t>
  </si>
  <si>
    <t>Remizo-świetlica w Czercach</t>
  </si>
  <si>
    <t>18ab-483b-0d70-2ae2-e345-48f7-3531-5adf</t>
  </si>
  <si>
    <t>Remizo-świetlica  w Czerwonej Woli</t>
  </si>
  <si>
    <t>376d-e7d7-1d31-efe1-f54a-b758-19f3-2394</t>
  </si>
  <si>
    <t>Remizo-świetlica  w Dobrej</t>
  </si>
  <si>
    <t>06c7-7896-28c1-b5e3-747d-4464-88cb-a650</t>
  </si>
  <si>
    <t>Remizo-świetlica w Dybkowie</t>
  </si>
  <si>
    <t>d53e-4b17-5d97-1b85-d0c0-dfda-0dc3-79eb</t>
  </si>
  <si>
    <t>Dom Ludowy w Leżachowie</t>
  </si>
  <si>
    <t>4849-26cf-7630-aed6-16cb-39ef-64c7-73cf</t>
  </si>
  <si>
    <t>Dom Ludowy w Piganach</t>
  </si>
  <si>
    <t>9a78-fcfb-daca-5e91-75fa-6fee-245b-0fcf</t>
  </si>
  <si>
    <t>Remizo-świetlica  w Rudce</t>
  </si>
  <si>
    <t>ac35-612c-af37-ee41-b96e-4d41-7d45-f125</t>
  </si>
  <si>
    <t>Szkoła Podstawowa w Sieniawie</t>
  </si>
  <si>
    <t>58d9-42f8-35b1-a3d7-d44a-3aae-56a7-d71c</t>
  </si>
  <si>
    <t>Remizo-świetlica  w Wylewie</t>
  </si>
  <si>
    <t>9204-36fa-8663-18e4-9d7f-2dbe-c0e0-6fb9</t>
  </si>
  <si>
    <t>gm. Tryńcza</t>
  </si>
  <si>
    <t>Zespół Szkół w Tryńczy</t>
  </si>
  <si>
    <t>3cc2-2e93-a70b-c260-c8b9-8060-7e9e-dda3</t>
  </si>
  <si>
    <t>Wiejski Dom Kultury w Gorzycach</t>
  </si>
  <si>
    <t>3685-e049-2e4b-1113-c97b-222c-6aab-b6cf</t>
  </si>
  <si>
    <t>Wiejski Dom Kultury w Gniewczynie Łańcuckiej</t>
  </si>
  <si>
    <t>f640-19a9-e9f7-9634-1be7-2ad0-890d-08bd</t>
  </si>
  <si>
    <t>Zespół Szkoły i Przedszkola w Jagielle</t>
  </si>
  <si>
    <t>dfa9-4a93-68a3-8808-6dd9-7307-9f32-4283</t>
  </si>
  <si>
    <t>Wiejski Dom Kultury w Głogowcu</t>
  </si>
  <si>
    <t>1a6e-c59f-e573-c0c4-01f4-7171-04ae-e83e</t>
  </si>
  <si>
    <t>Wiejski Dom Kultury w Gniewczynie Trynieckiej</t>
  </si>
  <si>
    <t>d302-c9ee-d190-74d0-0d95-135f-510b-28b9</t>
  </si>
  <si>
    <t>Szkoła Podstawowa w Ubieszynie</t>
  </si>
  <si>
    <t>03b8-3b08-36c5-a236-4f21-6671-064b-2ffa</t>
  </si>
  <si>
    <t>gm. Zarzecze</t>
  </si>
  <si>
    <t xml:space="preserve">Zespół Szkół  im. Jana Pawła II w Zarzeczu </t>
  </si>
  <si>
    <t>b90a-925f-04fe-99a2-e7b5-6e9d-9d01-e14c</t>
  </si>
  <si>
    <t>Szkoła Podstawowa w Siennowie</t>
  </si>
  <si>
    <t>65ac-a48f-d873-03bd-16aa-8d34-47bb-0c89</t>
  </si>
  <si>
    <t>Zespół Szkół im. św. Brata Alberta w Żurawiczkach</t>
  </si>
  <si>
    <t>0f32-64f5-a0d2-d950-aba0-07bc-88a4-94fe</t>
  </si>
  <si>
    <t>Szkoła Podstawowa  w Maćkówce</t>
  </si>
  <si>
    <t>dbe0-9875-dc1f-49a7-3a20-2ae7-e057-3ee5</t>
  </si>
  <si>
    <t>Zespół Szkół w Zarzeczu  Szkoła filialna im. Orła Białego w Pełnatyczach</t>
  </si>
  <si>
    <t>04ef-4c56-f0ca-83e2-6e4f-aad9-8f98-52b8</t>
  </si>
  <si>
    <t>Zespół Szkół  w Zarzeczu  Szkoła filialna  im. Kardynała Stefana Wyszyńskiego  w Rożniatowie</t>
  </si>
  <si>
    <t>2b69-01e7-5e7c-8967-898b-e101-c836-7534</t>
  </si>
  <si>
    <t>Remiza OSP w Zalesiu</t>
  </si>
  <si>
    <t>91a0-e88d-45d4-d589-8dbe-a35d-79e5-019a</t>
  </si>
  <si>
    <t>Remiza OSP w Kisielowie</t>
  </si>
  <si>
    <t>6a2b-9ce5-15a4-3414-36c7-0acd-bc77-4d6a</t>
  </si>
  <si>
    <t>Remiza OSP w Łapajówce</t>
  </si>
  <si>
    <t>fd7b-4a94-4b6b-a475-c89c-2abf-a868-4886</t>
  </si>
  <si>
    <t>m. Sanok</t>
  </si>
  <si>
    <t>Zespół Szkół Nr 5 im. Ignacego Łukasiewicza</t>
  </si>
  <si>
    <t>a2ae-040b-2747-7a29-3aa2-97af-aff8-83be</t>
  </si>
  <si>
    <t>Gimnazjum Nr 2</t>
  </si>
  <si>
    <t>1994-a1f2-84c2-e3a0-8e7e-d3fa-3981-9ca2</t>
  </si>
  <si>
    <t>1f22-6334-2e81-fbdd-e55b-be09-0e39-42a1</t>
  </si>
  <si>
    <t>Państwowa Wyższa Szkoła Zawodowa im J. Grodka (budynek D)</t>
  </si>
  <si>
    <t>30a4-37b9-f105-c571-614c-116a-13b4-ff64</t>
  </si>
  <si>
    <t>Centrum Handlowe "Ryś"</t>
  </si>
  <si>
    <t>bf9d-dbfe-1a6d-d91d-0bf1-41a3-f08c-72b0</t>
  </si>
  <si>
    <t>Filia Samorządowego Przedszkola Publicznego Nr 1</t>
  </si>
  <si>
    <t>f2e3-793c-e444-870a-645c-3676-ddbe-246c</t>
  </si>
  <si>
    <t>Gimnazjum Nr 4</t>
  </si>
  <si>
    <t>95e1-2ccd-2bf5-785b-f42e-5875-c849-f8b6</t>
  </si>
  <si>
    <t>Samorządowe Przedszkole Publiczne Nr 2</t>
  </si>
  <si>
    <t>703d-cc3a-6a5b-90c3-fda3-88cf-6b39-56c0</t>
  </si>
  <si>
    <t>c35a-3a18-e9a5-f997-625b-6ff8-c543-519e</t>
  </si>
  <si>
    <t>Żłobek Samorządowy Nr 2</t>
  </si>
  <si>
    <t>24f5-fc98-4ec8-bba1-a64b-7363-7320-9c99</t>
  </si>
  <si>
    <t>Osiedlowy Dom Kultury "Puchatek"</t>
  </si>
  <si>
    <t>0352-31b6-d3b3-c797-c2f1-6de3-42b0-923d</t>
  </si>
  <si>
    <t>4a36-d4f4-e68b-e9f1-6612-6d6e-4c11-0926</t>
  </si>
  <si>
    <t>TS "Sanoczanka"</t>
  </si>
  <si>
    <t>db40-51f8-3572-5d54-d798-f159-d007-25ee</t>
  </si>
  <si>
    <t>8f79-c60d-bb3e-154d-f2fa-809c-2520-bb34</t>
  </si>
  <si>
    <t>6347-32b6-95c0-50dd-ad80-2556-87a3-c290</t>
  </si>
  <si>
    <t>Państwowa Wyższa Szkoła Zawodowa im. J. Grodka</t>
  </si>
  <si>
    <t>2240-940e-538e-afab-9987-d19a-f4d4-d039</t>
  </si>
  <si>
    <t>855e-93f5-3d9f-8c35-f658-96e3-3fa4-9808</t>
  </si>
  <si>
    <t>Samorządowe Przedszkole Publiczne Nr 4</t>
  </si>
  <si>
    <t>1a60-921f-5566-8c7c-17e1-38be-0539-b7fd</t>
  </si>
  <si>
    <t>2050-0078-c987-f5c9-9d4a-3dbb-7cab-8022</t>
  </si>
  <si>
    <t>Gimnazjum Nr 3</t>
  </si>
  <si>
    <t>2a48-4648-ba4b-9645-e009-5048-a928-47ad</t>
  </si>
  <si>
    <t>I Liceum Ogólnokształcące</t>
  </si>
  <si>
    <t>ac12-81be-39e0-9fd0-9b1c-06b8-4d39-1c64</t>
  </si>
  <si>
    <t>Szpital Specjalistyczny</t>
  </si>
  <si>
    <t>4fd4-3b56-652e-4b5b-30cc-bde0-a069-8f2d</t>
  </si>
  <si>
    <t>Areszt Śledczy</t>
  </si>
  <si>
    <t>a270-4e38-014f-5806-e4f7-bd46-7093-2246</t>
  </si>
  <si>
    <t>gm. Besko</t>
  </si>
  <si>
    <t>Szkoła Podstawowa</t>
  </si>
  <si>
    <t>240f-e00f-799c-3b3d-45c7-887a-d0f9-358c</t>
  </si>
  <si>
    <t>Gimnazjum</t>
  </si>
  <si>
    <t>9567-2708-1bae-5039-514a-40ac-44a8-8073</t>
  </si>
  <si>
    <t>Gminny Ośrodek Kultury</t>
  </si>
  <si>
    <t>7149-88ca-3083-e105-4db1-1cb2-bb04-61f5</t>
  </si>
  <si>
    <t>Szkoła Podstawowa w Besku Filia w Mymoniu</t>
  </si>
  <si>
    <t>7242-0709-4ad0-f37a-6084-4847-abc1-dccb</t>
  </si>
  <si>
    <t>gm. Bukowsko</t>
  </si>
  <si>
    <t>Sala narad Urzędu Gminy Bukowsko</t>
  </si>
  <si>
    <t>5933-0e34-da92-333a-18ff-1757-250f-576c</t>
  </si>
  <si>
    <t>Zespół Szkół Nowotaniec</t>
  </si>
  <si>
    <t>6abd-7ac3-ccbd-1b1a-065d-9281-6a80-d583</t>
  </si>
  <si>
    <t>Zespół Szkół Pobiedno</t>
  </si>
  <si>
    <t>3b27-eeab-017a-f113-8112-8da1-7158-534b</t>
  </si>
  <si>
    <t>gm. Komańcza</t>
  </si>
  <si>
    <t xml:space="preserve">Urząd Gminy </t>
  </si>
  <si>
    <t>967f-5c95-c51d-0abe-f043-6df5-616c-f481</t>
  </si>
  <si>
    <t>d495-563d-1de8-eef2-a221-865b-e6f7-adea</t>
  </si>
  <si>
    <t>Ośrodek Kultury</t>
  </si>
  <si>
    <t>1633-a35b-d63e-ed38-0426-fc44-a9b1-729a</t>
  </si>
  <si>
    <t>Klub</t>
  </si>
  <si>
    <t>8c7f-eaea-0f44-84ce-8c98-44ee-e669-c4fe</t>
  </si>
  <si>
    <t>Rzepedzki Ośrodek Kultury</t>
  </si>
  <si>
    <t>7c68-9d16-8d7f-425f-5011-fe3e-c3c9-bf9e</t>
  </si>
  <si>
    <t>Świetlica na terenie ZK</t>
  </si>
  <si>
    <t>014f-02c4-7e63-ab49-08ec-4642-d258-2f0e</t>
  </si>
  <si>
    <t>Świetlica na terenie OZ Moszczaniec</t>
  </si>
  <si>
    <t>bd92-5759-961f-d447-575c-040a-7044-cc27</t>
  </si>
  <si>
    <t>gm. Sanok</t>
  </si>
  <si>
    <t>Dom Ludowy</t>
  </si>
  <si>
    <t>e96e-2f31-b05c-19ff-8749-a6bb-04be-8e9a</t>
  </si>
  <si>
    <t>17c3-cb91-baa5-ecd1-0ffb-816a-6778-1f09</t>
  </si>
  <si>
    <t>ed25-457b-9f27-e913-c0f1-544c-7281-2285</t>
  </si>
  <si>
    <t>0441-b424-c6fa-a9fb-f0dd-26f8-f08f-b62a</t>
  </si>
  <si>
    <t>bab3-99db-d3d9-c73e-bf5b-24e3-ae89-2201</t>
  </si>
  <si>
    <t>8f5e-7540-6e4d-c3d1-07fa-4bcd-1e4e-c368</t>
  </si>
  <si>
    <t>6901-4969-b53d-7e1c-a20d-559c-4cf0-2f38</t>
  </si>
  <si>
    <t>8b12-58d1-5cc2-3006-9d1b-5120-0ee4-c54b</t>
  </si>
  <si>
    <t>0e24-60c5-3432-d9b4-2c83-8f05-b711-2f45</t>
  </si>
  <si>
    <t>f5d2-0902-a155-a67b-8606-2af1-11fe-2114</t>
  </si>
  <si>
    <t>3be8-faa5-62e5-1069-73e1-72b5-88a6-9a46</t>
  </si>
  <si>
    <t>1a68-2576-7867-f49c-7300-fef3-6a0d-9db7</t>
  </si>
  <si>
    <t>9d3c-087a-5a40-94f4-3e90-82fd-4004-4249</t>
  </si>
  <si>
    <t>35be-4754-856f-4f9c-87ca-038a-5e90-4d0d</t>
  </si>
  <si>
    <t>36db-6ee5-6b8e-fbaa-7cb4-001d-cd60-949d</t>
  </si>
  <si>
    <t>1dc2-bbb2-bb38-60a4-949c-5d8f-e346-dd60</t>
  </si>
  <si>
    <t>a484-6397-10f9-c0b7-7fac-b318-944f-322e</t>
  </si>
  <si>
    <t>1588-7f16-c775-d4b6-e7ed-ea85-4c07-0523</t>
  </si>
  <si>
    <t>281c-9377-3a14-d429-8fd0-d06b-f247-9316</t>
  </si>
  <si>
    <t>8881-9630-e462-3eab-7edf-5afb-b7f1-8727</t>
  </si>
  <si>
    <t>gm. Tyrawa Wołoska</t>
  </si>
  <si>
    <t>Urząd Gminy</t>
  </si>
  <si>
    <t>f2cb-a594-04e0-459d-cbe8-a5a8-f7cc-25f6</t>
  </si>
  <si>
    <t>gm. Zagórz</t>
  </si>
  <si>
    <t>Szkoła Podstawowa w Zagórzu</t>
  </si>
  <si>
    <t>ed2d-17ba-2cd7-8994-3d34-2857-4921-c445</t>
  </si>
  <si>
    <t>55c5-2720-50ef-c220-d6cb-1598-077a-8c73</t>
  </si>
  <si>
    <t>Szkoła Podstawowa w Łukowem</t>
  </si>
  <si>
    <t>3fa8-3d47-1d26-b6a4-fc00-fa5c-930c-4e80</t>
  </si>
  <si>
    <t>Gimnazjum w Tarnawie Dolnej</t>
  </si>
  <si>
    <t>e540-9ffd-a348-cda0-2879-e58e-88dc-b37b</t>
  </si>
  <si>
    <t>Szkoła Podstawowa w Czaszynie</t>
  </si>
  <si>
    <t>4d8d-274c-5d6a-13ee-9a52-c3a6-5ed5-0269</t>
  </si>
  <si>
    <t>Szkoła Podstawowa w  Porażu</t>
  </si>
  <si>
    <t>3ea0-4f04-6913-7f04-b038-d918-78c0-4230</t>
  </si>
  <si>
    <t>Dom Strażaka w Mokrem</t>
  </si>
  <si>
    <t>2d37-6607-05c4-8bc4-ce1c-3289-0aab-9b74</t>
  </si>
  <si>
    <t>Szkoła Podstawowa w Zahutyniu</t>
  </si>
  <si>
    <t>1306-373e-11fe-d64a-80fa-a88b-fd0b-c904</t>
  </si>
  <si>
    <t>gm. Zarszyn</t>
  </si>
  <si>
    <t>Dom Kultury w Zarszynie</t>
  </si>
  <si>
    <t>560d-fe46-bd66-8de1-b129-8ebe-0165-5f2c</t>
  </si>
  <si>
    <t>Dom Ludowy w Jaćmierzu</t>
  </si>
  <si>
    <t>74d8-14c6-c2e9-9812-abc0-05ef-413b-d85e</t>
  </si>
  <si>
    <t>Szkoła Podstawowa w Bażanówce</t>
  </si>
  <si>
    <t>f229-545b-c3c2-9fb6-3a16-77f1-6ffe-59c6</t>
  </si>
  <si>
    <t>Dom Strażaka w Długiem</t>
  </si>
  <si>
    <t>026f-852a-986a-c003-7243-03dd-ddad-caf9</t>
  </si>
  <si>
    <t>Dom Ludowy w Nowosielcach</t>
  </si>
  <si>
    <t>c2a5-351d-3d30-8dc2-f24a-04ac-a968-e8e9</t>
  </si>
  <si>
    <t>Szkoła Podstawowa w Pielni</t>
  </si>
  <si>
    <t>71c6-fe54-b52c-4189-481e-a710-f88f-51c1</t>
  </si>
  <si>
    <t>Szkoła Podstawowa w Odrzechowej</t>
  </si>
  <si>
    <t>52c8-2e1b-4c9e-e356-3757-40d8-0cbe-f4e6</t>
  </si>
  <si>
    <t>gm. Baligród</t>
  </si>
  <si>
    <t>4a61-7aa8-7950-f968-85e4-6c32-1d3a-1c9c</t>
  </si>
  <si>
    <t xml:space="preserve">Świetlica </t>
  </si>
  <si>
    <t>7de2-cbdb-c783-10b2-93ce-6df8-ec90-e78e</t>
  </si>
  <si>
    <t xml:space="preserve">budynek komunalny </t>
  </si>
  <si>
    <t>517d-c96d-4fb0-760f-7828-dd64-40d9-2fbc</t>
  </si>
  <si>
    <t>Jabłonki OZ</t>
  </si>
  <si>
    <t>9354-c94b-5d4f-3655-1916-252b-bea9-9d38</t>
  </si>
  <si>
    <t>gm. Cisna</t>
  </si>
  <si>
    <t>5eb6-abf9-1c6c-eeda-bd0b-f1a0-4614-ec67</t>
  </si>
  <si>
    <t>Szkolne Schronisko Młodzieżowe</t>
  </si>
  <si>
    <t>837f-5ca6-5154-f2b0-5f56-daec-8999-df1b</t>
  </si>
  <si>
    <t>gm. Lesko</t>
  </si>
  <si>
    <t>1ca3-7915-64b9-7e44-0ff3-b130-31bc-0813</t>
  </si>
  <si>
    <t>b808-aee2-faca-5d3f-d03c-7d9d-2172-1c56</t>
  </si>
  <si>
    <t>Bieszczadzki Dom Kultury</t>
  </si>
  <si>
    <t>2faf-5271-731c-b915-b95c-a75e-fb65-eed2</t>
  </si>
  <si>
    <t>Publiczne Gimnazjum</t>
  </si>
  <si>
    <t>3361-459b-e9f6-2c56-3ab7-599e-fd5d-b954</t>
  </si>
  <si>
    <t>Remiza OSP</t>
  </si>
  <si>
    <t>322c-8470-eb46-8012-f35b-5193-6196-599d</t>
  </si>
  <si>
    <t>Świetlica Wiejska</t>
  </si>
  <si>
    <t>e77d-bc21-e17b-bb28-f638-5791-8614-6dd9</t>
  </si>
  <si>
    <t>ff5a-0e9d-dabb-25ce-93d6-a015-5cba-b19c</t>
  </si>
  <si>
    <t>Zespół Szkół Samorządowych</t>
  </si>
  <si>
    <t>a449-d69d-082e-5e64-539d-112b-a113-c882</t>
  </si>
  <si>
    <t>f08a-c2d9-9ce6-a9b2-cf1f-2be5-e560-4a2b</t>
  </si>
  <si>
    <t>307b-37f4-3bde-5c5e-fe3d-4954-0d1c-2337</t>
  </si>
  <si>
    <t>Szpital Powiatowy</t>
  </si>
  <si>
    <t>94d6-8ac7-37d9-2aaa-0951-879a-c8d7-ecd3</t>
  </si>
  <si>
    <t>gm. Olszanica</t>
  </si>
  <si>
    <t>3322-34cd-c6c5-ec4c-c845-6c44-f96e-6387</t>
  </si>
  <si>
    <t>Zespół Szkół Publicznych</t>
  </si>
  <si>
    <t>1e11-646c-a113-8298-fd1f-c8b0-edbd-07ee</t>
  </si>
  <si>
    <t>c7b4-8d84-d5f0-a468-3cdc-bd68-b574-1007</t>
  </si>
  <si>
    <t>a743-ee75-55ab-5cd8-21bf-bb26-4ace-ca50</t>
  </si>
  <si>
    <t>Zakład Karny</t>
  </si>
  <si>
    <t>a6bc-7512-0470-0e3d-e43e-e377-873f-6358</t>
  </si>
  <si>
    <t>gm. Solina</t>
  </si>
  <si>
    <t>Zespół Szkół w Bóbrce</t>
  </si>
  <si>
    <t>ee9c-859c-b8cf-ea6f-20c4-e301-9526-a912</t>
  </si>
  <si>
    <t>Szkoła Podstawowa w Zawozie</t>
  </si>
  <si>
    <t>e6cf-981d-1976-4945-7f4e-0ea1-a73c-eda1</t>
  </si>
  <si>
    <t>Zespół Szkół w Wołkowyi</t>
  </si>
  <si>
    <t>f0a6-4368-ba6a-c8d0-5e9b-e042-d1ec-ac81</t>
  </si>
  <si>
    <t>Szkolne Schronisko Młodzieżowe w Myczkowie</t>
  </si>
  <si>
    <t>878f-7b74-94d0-1ddc-f92b-d3e3-af0e-5c55</t>
  </si>
  <si>
    <t>Świetlica wiejska w Polańczyku</t>
  </si>
  <si>
    <t>f344-b80e-c388-5a2e-ece2-e7f2-87b9-a41e</t>
  </si>
  <si>
    <t>Szkoła Podstawowa w Bukowcu</t>
  </si>
  <si>
    <t>8b63-ef7a-4055-58d8-7225-013e-9902-fd0e</t>
  </si>
  <si>
    <t>Szkoła Podstawowa w Berezce</t>
  </si>
  <si>
    <t>17c9-5046-1a72-f4fc-b310-13f0-6e11-4986</t>
  </si>
  <si>
    <t>Szkoła Podstawowa w Myczkowcach</t>
  </si>
  <si>
    <t>9b89-0f51-ee88-5b15-5f84-ba4d-2aab-b709</t>
  </si>
  <si>
    <t>m. Przemyśl</t>
  </si>
  <si>
    <t>Sala Sportowa przy Towarzystwie Budownictwa Społecznego Sp. z o.o</t>
  </si>
  <si>
    <t>c24e-5928-8dad-2895-0226-a361-ae02-3d6b</t>
  </si>
  <si>
    <t>Szkoła Podstawowa Nr 6 im. Ojca Świętego Jana Pawła II</t>
  </si>
  <si>
    <t>b4be-631b-5968-904e-7ccd-a1df-0553-d4b4</t>
  </si>
  <si>
    <t>3075-b104-3231-2962-bfe9-0398-cea7-f287</t>
  </si>
  <si>
    <t>Gimnazjum Nr 1 im. Orląt Przemyskich</t>
  </si>
  <si>
    <t>a8bc-0191-305e-a559-654e-84dc-791e-8271</t>
  </si>
  <si>
    <t>Wojewódzki Szpital im. Św. Ojca Pio w Przemyślu - Poradnia Ortopedyczna</t>
  </si>
  <si>
    <t>a51b-0d6c-81e1-8ef4-f113-baa3-6c94-812f</t>
  </si>
  <si>
    <t>Nadleśnictwo Krasiczyn z siedzibą w Przemyślu</t>
  </si>
  <si>
    <t>6256-5bc4-d2e9-7b96-072f-5674-20e6-13ba</t>
  </si>
  <si>
    <t>II Liceum Ogólnokształcące</t>
  </si>
  <si>
    <t>a52e-1337-20d9-421b-10b6-ef0e-0d93-5623</t>
  </si>
  <si>
    <t>d539-2882-e6d2-3333-070d-7833-d784-6e99</t>
  </si>
  <si>
    <t>Szkoła Podstawowa nr 4</t>
  </si>
  <si>
    <t>414a-1fbd-fcf6-7922-ca5a-9fa1-10a1-3d87</t>
  </si>
  <si>
    <t>1e73-407f-87d3-1708-d973-e7a8-a199-8def</t>
  </si>
  <si>
    <t>Szkoła Podstawowa Nr 14 im. Zjednoczonej Europy</t>
  </si>
  <si>
    <t>c5a4-250d-656c-42b1-9def-26df-bd3d-0a37</t>
  </si>
  <si>
    <t>Klub Sportowy "Czuwaj"</t>
  </si>
  <si>
    <t>02f6-4261-fe37-c3e4-c0a7-ef3d-b9f0-6814</t>
  </si>
  <si>
    <t>7537-ce58-566c-eedf-7c05-245a-bdd4-d0e8</t>
  </si>
  <si>
    <t>Przedszkole Miejskie Nr 12</t>
  </si>
  <si>
    <t>6bbc-59ad-c8fb-8b98-1b36-964d-229e-8790</t>
  </si>
  <si>
    <t>MPEC sp. z o.o. (świetlica)</t>
  </si>
  <si>
    <t>b600-1e41-8f19-bf8d-ef0c-f5b7-e4a3-dcd5</t>
  </si>
  <si>
    <t>Zespół Szkół z Oddziałami Integracyjnymi im. Orląt Lwowskich</t>
  </si>
  <si>
    <t>85f0-8502-983e-2e07-d2b2-1911-20c9-ad54</t>
  </si>
  <si>
    <t>Gimnazjum Nr 5 im. Świętego Jana Kantego</t>
  </si>
  <si>
    <t>f0e0-ff26-8f9a-3a7d-26ce-4b84-c316-2f68</t>
  </si>
  <si>
    <t>Specjalny Ośrodek Szkolno-Wychowawczy Nr 2</t>
  </si>
  <si>
    <t>e097-162e-54e8-67dc-7ef7-5ee0-5eb3-baff</t>
  </si>
  <si>
    <t>Szkoła Podstawowa Nr 15</t>
  </si>
  <si>
    <t>e47c-b492-0a69-adda-5621-a5a5-50ac-8691</t>
  </si>
  <si>
    <t>2d08-e30a-0020-77c3-7084-c9aa-98b2-f534</t>
  </si>
  <si>
    <t>2084-be62-af8c-851a-9b34-8e6f-c6e2-d119</t>
  </si>
  <si>
    <t>351e-d7ad-85f0-54df-e974-81f9-7ec0-e9e4</t>
  </si>
  <si>
    <t>Przemyski Ośrodek Sportu i Rekreacji</t>
  </si>
  <si>
    <t>02c8-f670-c5c3-cde8-6922-c3eb-9cd6-db54</t>
  </si>
  <si>
    <t>7861-6a1b-f381-cc13-f573-a7df-5466-f3f8</t>
  </si>
  <si>
    <t>a152-81ea-8eb2-0da2-4153-4d04-5b80-d102</t>
  </si>
  <si>
    <t>6247-0cf6-7444-f182-7fce-4c42-d580-35da</t>
  </si>
  <si>
    <t>Gimnazjum Nr 3 im. Szarych Szeregów</t>
  </si>
  <si>
    <t>a63c-e829-b15c-a710-2c47-a976-3647-a0ff</t>
  </si>
  <si>
    <t>d3c1-7234-7c41-c6c0-4a9f-947e-ab91-ceda</t>
  </si>
  <si>
    <t>Ośrodek Kopalni Gazu</t>
  </si>
  <si>
    <t>0851-8aae-7d01-4b3e-8d3a-9f79-eeb1-4817</t>
  </si>
  <si>
    <t>Przedszkole Miejskie Nr 19</t>
  </si>
  <si>
    <t>ca4c-a58d-92cb-003d-c904-0c81-9c8d-1ed3</t>
  </si>
  <si>
    <t>Polskie Towarzystwo Walki z Kalectwem Oddział w Przemyślu</t>
  </si>
  <si>
    <t>e6bb-c979-2b79-06ee-0fce-c570-e6f5-6b11</t>
  </si>
  <si>
    <t>Zakład Opiekuńczo - Leczniczy</t>
  </si>
  <si>
    <t>be68-38c6-b1f4-6d69-12a1-2451-b0d6-27ae</t>
  </si>
  <si>
    <t>Świetlica Zakładu Karnego</t>
  </si>
  <si>
    <t>40e5-76e8-4450-4bac-2600-03b6-1f0d-2150</t>
  </si>
  <si>
    <t>Miejski Dom Pomocy Społecznej</t>
  </si>
  <si>
    <t>542d-1f56-01c8-bb9b-1f3b-1d1e-c190-0ea0</t>
  </si>
  <si>
    <t>D.P.S. Zgromadzenia Braci Albertynów</t>
  </si>
  <si>
    <t>2411-5dd5-0cca-ba8d-f774-de85-2721-819e</t>
  </si>
  <si>
    <t>df27-c1d1-11a9-18e6-e053-7790-51b3-a5ea</t>
  </si>
  <si>
    <t>Wojewódzki Szpital im. Św. Ojca Pio w Przemyślu</t>
  </si>
  <si>
    <t>7424-a0bb-5e25-3d31-b08f-1552-da1d-f71e</t>
  </si>
  <si>
    <t>Szpital Miejski w Przemyślu</t>
  </si>
  <si>
    <t>b0ea-00f5-0180-2bc2-96b6-5af3-f8d6-7f9f</t>
  </si>
  <si>
    <t>Niepubliczny Zakład Opiekuńczo - Leczniczy i Opieki Palitywnej SAN-MED B&amp;K s.c.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</si>
</sst>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14"/>
  <sheetViews>
    <sheetView tabSelected="1" workbookViewId="0"/>
  </sheetViews>
  <sheetFormatPr defaultRowHeight="15"/>
  <sheetData>
    <row r="1" spans="1:3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>
      <c r="A2" t="s">
        <v>31</v>
      </c>
      <c r="B2" t="s">
        <v>32</v>
      </c>
      <c r="C2" t="str">
        <f>"180103"</f>
        <v>180103</v>
      </c>
      <c r="D2" t="s">
        <v>33</v>
      </c>
      <c r="E2">
        <v>1</v>
      </c>
      <c r="F2">
        <v>1014</v>
      </c>
      <c r="G2">
        <v>760</v>
      </c>
      <c r="H2">
        <v>374</v>
      </c>
      <c r="I2">
        <v>386</v>
      </c>
      <c r="J2">
        <v>0</v>
      </c>
      <c r="K2">
        <v>14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386</v>
      </c>
      <c r="T2">
        <v>0</v>
      </c>
      <c r="U2">
        <v>0</v>
      </c>
      <c r="V2">
        <v>386</v>
      </c>
      <c r="W2">
        <v>18</v>
      </c>
      <c r="X2">
        <v>4</v>
      </c>
      <c r="Y2">
        <v>14</v>
      </c>
      <c r="Z2">
        <v>0</v>
      </c>
      <c r="AA2">
        <v>368</v>
      </c>
      <c r="AB2">
        <v>170</v>
      </c>
      <c r="AC2">
        <v>134</v>
      </c>
      <c r="AD2">
        <v>64</v>
      </c>
      <c r="AE2">
        <v>368</v>
      </c>
    </row>
    <row r="3" spans="1:31">
      <c r="A3" t="s">
        <v>34</v>
      </c>
      <c r="B3" t="s">
        <v>32</v>
      </c>
      <c r="C3" t="str">
        <f>"180103"</f>
        <v>180103</v>
      </c>
      <c r="D3" t="s">
        <v>35</v>
      </c>
      <c r="E3">
        <v>2</v>
      </c>
      <c r="F3">
        <v>303</v>
      </c>
      <c r="G3">
        <v>240</v>
      </c>
      <c r="H3">
        <v>145</v>
      </c>
      <c r="I3">
        <v>95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95</v>
      </c>
      <c r="T3">
        <v>0</v>
      </c>
      <c r="U3">
        <v>0</v>
      </c>
      <c r="V3">
        <v>95</v>
      </c>
      <c r="W3">
        <v>4</v>
      </c>
      <c r="X3">
        <v>1</v>
      </c>
      <c r="Y3">
        <v>3</v>
      </c>
      <c r="Z3">
        <v>0</v>
      </c>
      <c r="AA3">
        <v>91</v>
      </c>
      <c r="AB3">
        <v>43</v>
      </c>
      <c r="AC3">
        <v>11</v>
      </c>
      <c r="AD3">
        <v>37</v>
      </c>
      <c r="AE3">
        <v>91</v>
      </c>
    </row>
    <row r="4" spans="1:31">
      <c r="A4" t="s">
        <v>36</v>
      </c>
      <c r="B4" t="s">
        <v>32</v>
      </c>
      <c r="C4" t="str">
        <f>"180103"</f>
        <v>180103</v>
      </c>
      <c r="D4" t="s">
        <v>37</v>
      </c>
      <c r="E4">
        <v>3</v>
      </c>
      <c r="F4">
        <v>311</v>
      </c>
      <c r="G4">
        <v>240</v>
      </c>
      <c r="H4">
        <v>83</v>
      </c>
      <c r="I4">
        <v>157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157</v>
      </c>
      <c r="T4">
        <v>0</v>
      </c>
      <c r="U4">
        <v>0</v>
      </c>
      <c r="V4">
        <v>157</v>
      </c>
      <c r="W4">
        <v>4</v>
      </c>
      <c r="X4">
        <v>0</v>
      </c>
      <c r="Y4">
        <v>4</v>
      </c>
      <c r="Z4">
        <v>0</v>
      </c>
      <c r="AA4">
        <v>153</v>
      </c>
      <c r="AB4">
        <v>99</v>
      </c>
      <c r="AC4">
        <v>10</v>
      </c>
      <c r="AD4">
        <v>44</v>
      </c>
      <c r="AE4">
        <v>153</v>
      </c>
    </row>
    <row r="5" spans="1:31">
      <c r="A5" t="s">
        <v>38</v>
      </c>
      <c r="B5" t="s">
        <v>32</v>
      </c>
      <c r="C5" t="str">
        <f>"180103"</f>
        <v>180103</v>
      </c>
      <c r="D5" t="s">
        <v>39</v>
      </c>
      <c r="E5">
        <v>4</v>
      </c>
      <c r="F5">
        <v>328</v>
      </c>
      <c r="G5">
        <v>250</v>
      </c>
      <c r="H5">
        <v>158</v>
      </c>
      <c r="I5">
        <v>92</v>
      </c>
      <c r="J5">
        <v>0</v>
      </c>
      <c r="K5">
        <v>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92</v>
      </c>
      <c r="T5">
        <v>0</v>
      </c>
      <c r="U5">
        <v>0</v>
      </c>
      <c r="V5">
        <v>92</v>
      </c>
      <c r="W5">
        <v>1</v>
      </c>
      <c r="X5">
        <v>0</v>
      </c>
      <c r="Y5">
        <v>1</v>
      </c>
      <c r="Z5">
        <v>0</v>
      </c>
      <c r="AA5">
        <v>91</v>
      </c>
      <c r="AB5">
        <v>38</v>
      </c>
      <c r="AC5">
        <v>15</v>
      </c>
      <c r="AD5">
        <v>38</v>
      </c>
      <c r="AE5">
        <v>91</v>
      </c>
    </row>
    <row r="6" spans="1:31">
      <c r="A6" t="s">
        <v>40</v>
      </c>
      <c r="B6" t="s">
        <v>41</v>
      </c>
      <c r="C6" t="str">
        <f>"180105"</f>
        <v>180105</v>
      </c>
      <c r="D6" t="s">
        <v>42</v>
      </c>
      <c r="E6">
        <v>1</v>
      </c>
      <c r="F6">
        <v>797</v>
      </c>
      <c r="G6">
        <v>568</v>
      </c>
      <c r="H6">
        <v>262</v>
      </c>
      <c r="I6">
        <v>306</v>
      </c>
      <c r="J6">
        <v>0</v>
      </c>
      <c r="K6">
        <v>19</v>
      </c>
      <c r="L6">
        <v>2</v>
      </c>
      <c r="M6">
        <v>2</v>
      </c>
      <c r="N6">
        <v>0</v>
      </c>
      <c r="O6">
        <v>0</v>
      </c>
      <c r="P6">
        <v>0</v>
      </c>
      <c r="Q6">
        <v>0</v>
      </c>
      <c r="R6">
        <v>2</v>
      </c>
      <c r="S6">
        <v>308</v>
      </c>
      <c r="T6">
        <v>2</v>
      </c>
      <c r="U6">
        <v>0</v>
      </c>
      <c r="V6">
        <v>308</v>
      </c>
      <c r="W6">
        <v>26</v>
      </c>
      <c r="X6">
        <v>6</v>
      </c>
      <c r="Y6">
        <v>20</v>
      </c>
      <c r="Z6">
        <v>0</v>
      </c>
      <c r="AA6">
        <v>282</v>
      </c>
      <c r="AB6">
        <v>121</v>
      </c>
      <c r="AC6">
        <v>43</v>
      </c>
      <c r="AD6">
        <v>118</v>
      </c>
      <c r="AE6">
        <v>282</v>
      </c>
    </row>
    <row r="7" spans="1:31">
      <c r="A7" t="s">
        <v>43</v>
      </c>
      <c r="B7" t="s">
        <v>41</v>
      </c>
      <c r="C7" t="str">
        <f>"180105"</f>
        <v>180105</v>
      </c>
      <c r="D7" t="s">
        <v>44</v>
      </c>
      <c r="E7">
        <v>2</v>
      </c>
      <c r="F7">
        <v>452</v>
      </c>
      <c r="G7">
        <v>350</v>
      </c>
      <c r="H7">
        <v>135</v>
      </c>
      <c r="I7">
        <v>215</v>
      </c>
      <c r="J7">
        <v>0</v>
      </c>
      <c r="K7">
        <v>18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215</v>
      </c>
      <c r="T7">
        <v>0</v>
      </c>
      <c r="U7">
        <v>0</v>
      </c>
      <c r="V7">
        <v>215</v>
      </c>
      <c r="W7">
        <v>18</v>
      </c>
      <c r="X7">
        <v>4</v>
      </c>
      <c r="Y7">
        <v>14</v>
      </c>
      <c r="Z7">
        <v>0</v>
      </c>
      <c r="AA7">
        <v>197</v>
      </c>
      <c r="AB7">
        <v>89</v>
      </c>
      <c r="AC7">
        <v>34</v>
      </c>
      <c r="AD7">
        <v>74</v>
      </c>
      <c r="AE7">
        <v>197</v>
      </c>
    </row>
    <row r="8" spans="1:31">
      <c r="A8" t="s">
        <v>45</v>
      </c>
      <c r="B8" t="s">
        <v>41</v>
      </c>
      <c r="C8" t="str">
        <f>"180105"</f>
        <v>180105</v>
      </c>
      <c r="D8" t="s">
        <v>46</v>
      </c>
      <c r="E8">
        <v>3</v>
      </c>
      <c r="F8">
        <v>216</v>
      </c>
      <c r="G8">
        <v>170</v>
      </c>
      <c r="H8">
        <v>82</v>
      </c>
      <c r="I8">
        <v>88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88</v>
      </c>
      <c r="T8">
        <v>0</v>
      </c>
      <c r="U8">
        <v>0</v>
      </c>
      <c r="V8">
        <v>88</v>
      </c>
      <c r="W8">
        <v>9</v>
      </c>
      <c r="X8">
        <v>2</v>
      </c>
      <c r="Y8">
        <v>7</v>
      </c>
      <c r="Z8">
        <v>0</v>
      </c>
      <c r="AA8">
        <v>79</v>
      </c>
      <c r="AB8">
        <v>22</v>
      </c>
      <c r="AC8">
        <v>20</v>
      </c>
      <c r="AD8">
        <v>37</v>
      </c>
      <c r="AE8">
        <v>79</v>
      </c>
    </row>
    <row r="9" spans="1:31">
      <c r="A9" t="s">
        <v>47</v>
      </c>
      <c r="B9" t="s">
        <v>41</v>
      </c>
      <c r="C9" t="str">
        <f>"180105"</f>
        <v>180105</v>
      </c>
      <c r="D9" t="s">
        <v>48</v>
      </c>
      <c r="E9">
        <v>4</v>
      </c>
      <c r="F9">
        <v>331</v>
      </c>
      <c r="G9">
        <v>260</v>
      </c>
      <c r="H9">
        <v>171</v>
      </c>
      <c r="I9">
        <v>89</v>
      </c>
      <c r="J9">
        <v>0</v>
      </c>
      <c r="K9">
        <v>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89</v>
      </c>
      <c r="T9">
        <v>0</v>
      </c>
      <c r="U9">
        <v>0</v>
      </c>
      <c r="V9">
        <v>89</v>
      </c>
      <c r="W9">
        <v>4</v>
      </c>
      <c r="X9">
        <v>0</v>
      </c>
      <c r="Y9">
        <v>4</v>
      </c>
      <c r="Z9">
        <v>0</v>
      </c>
      <c r="AA9">
        <v>85</v>
      </c>
      <c r="AB9">
        <v>42</v>
      </c>
      <c r="AC9">
        <v>19</v>
      </c>
      <c r="AD9">
        <v>24</v>
      </c>
      <c r="AE9">
        <v>85</v>
      </c>
    </row>
    <row r="10" spans="1:31">
      <c r="A10" t="s">
        <v>49</v>
      </c>
      <c r="B10" t="s">
        <v>50</v>
      </c>
      <c r="C10" t="str">
        <f t="shared" ref="C10:C31" si="0">"180108"</f>
        <v>180108</v>
      </c>
      <c r="D10" t="s">
        <v>51</v>
      </c>
      <c r="E10">
        <v>1</v>
      </c>
      <c r="F10">
        <v>885</v>
      </c>
      <c r="G10">
        <v>677</v>
      </c>
      <c r="H10">
        <v>315</v>
      </c>
      <c r="I10">
        <v>362</v>
      </c>
      <c r="J10">
        <v>0</v>
      </c>
      <c r="K10">
        <v>5</v>
      </c>
      <c r="L10">
        <v>3</v>
      </c>
      <c r="M10">
        <v>3</v>
      </c>
      <c r="N10">
        <v>1</v>
      </c>
      <c r="O10">
        <v>0</v>
      </c>
      <c r="P10">
        <v>0</v>
      </c>
      <c r="Q10">
        <v>0</v>
      </c>
      <c r="R10">
        <v>2</v>
      </c>
      <c r="S10">
        <v>364</v>
      </c>
      <c r="T10">
        <v>2</v>
      </c>
      <c r="U10">
        <v>0</v>
      </c>
      <c r="V10">
        <v>364</v>
      </c>
      <c r="W10">
        <v>21</v>
      </c>
      <c r="X10">
        <v>4</v>
      </c>
      <c r="Y10">
        <v>17</v>
      </c>
      <c r="Z10">
        <v>0</v>
      </c>
      <c r="AA10">
        <v>343</v>
      </c>
      <c r="AB10">
        <v>172</v>
      </c>
      <c r="AC10">
        <v>72</v>
      </c>
      <c r="AD10">
        <v>99</v>
      </c>
      <c r="AE10">
        <v>343</v>
      </c>
    </row>
    <row r="11" spans="1:31">
      <c r="A11" t="s">
        <v>52</v>
      </c>
      <c r="B11" t="s">
        <v>50</v>
      </c>
      <c r="C11" t="str">
        <f t="shared" si="0"/>
        <v>180108</v>
      </c>
      <c r="D11" t="s">
        <v>53</v>
      </c>
      <c r="E11">
        <v>2</v>
      </c>
      <c r="F11">
        <v>827</v>
      </c>
      <c r="G11">
        <v>640</v>
      </c>
      <c r="H11">
        <v>276</v>
      </c>
      <c r="I11">
        <v>364</v>
      </c>
      <c r="J11">
        <v>0</v>
      </c>
      <c r="K11">
        <v>15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364</v>
      </c>
      <c r="T11">
        <v>0</v>
      </c>
      <c r="U11">
        <v>0</v>
      </c>
      <c r="V11">
        <v>364</v>
      </c>
      <c r="W11">
        <v>32</v>
      </c>
      <c r="X11">
        <v>3</v>
      </c>
      <c r="Y11">
        <v>29</v>
      </c>
      <c r="Z11">
        <v>0</v>
      </c>
      <c r="AA11">
        <v>332</v>
      </c>
      <c r="AB11">
        <v>168</v>
      </c>
      <c r="AC11">
        <v>79</v>
      </c>
      <c r="AD11">
        <v>85</v>
      </c>
      <c r="AE11">
        <v>332</v>
      </c>
    </row>
    <row r="12" spans="1:31">
      <c r="A12" t="s">
        <v>54</v>
      </c>
      <c r="B12" t="s">
        <v>50</v>
      </c>
      <c r="C12" t="str">
        <f t="shared" si="0"/>
        <v>180108</v>
      </c>
      <c r="D12" t="s">
        <v>55</v>
      </c>
      <c r="E12">
        <v>3</v>
      </c>
      <c r="F12">
        <v>1023</v>
      </c>
      <c r="G12">
        <v>790</v>
      </c>
      <c r="H12">
        <v>379</v>
      </c>
      <c r="I12">
        <v>411</v>
      </c>
      <c r="J12">
        <v>0</v>
      </c>
      <c r="K12">
        <v>7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411</v>
      </c>
      <c r="T12">
        <v>0</v>
      </c>
      <c r="U12">
        <v>0</v>
      </c>
      <c r="V12">
        <v>411</v>
      </c>
      <c r="W12">
        <v>30</v>
      </c>
      <c r="X12">
        <v>9</v>
      </c>
      <c r="Y12">
        <v>21</v>
      </c>
      <c r="Z12">
        <v>0</v>
      </c>
      <c r="AA12">
        <v>381</v>
      </c>
      <c r="AB12">
        <v>190</v>
      </c>
      <c r="AC12">
        <v>72</v>
      </c>
      <c r="AD12">
        <v>119</v>
      </c>
      <c r="AE12">
        <v>381</v>
      </c>
    </row>
    <row r="13" spans="1:31">
      <c r="A13" t="s">
        <v>56</v>
      </c>
      <c r="B13" t="s">
        <v>50</v>
      </c>
      <c r="C13" t="str">
        <f t="shared" si="0"/>
        <v>180108</v>
      </c>
      <c r="D13" t="s">
        <v>57</v>
      </c>
      <c r="E13">
        <v>4</v>
      </c>
      <c r="F13">
        <v>1055</v>
      </c>
      <c r="G13">
        <v>780</v>
      </c>
      <c r="H13">
        <v>260</v>
      </c>
      <c r="I13">
        <v>520</v>
      </c>
      <c r="J13">
        <v>0</v>
      </c>
      <c r="K13">
        <v>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520</v>
      </c>
      <c r="T13">
        <v>0</v>
      </c>
      <c r="U13">
        <v>0</v>
      </c>
      <c r="V13">
        <v>520</v>
      </c>
      <c r="W13">
        <v>49</v>
      </c>
      <c r="X13">
        <v>16</v>
      </c>
      <c r="Y13">
        <v>33</v>
      </c>
      <c r="Z13">
        <v>0</v>
      </c>
      <c r="AA13">
        <v>471</v>
      </c>
      <c r="AB13">
        <v>204</v>
      </c>
      <c r="AC13">
        <v>95</v>
      </c>
      <c r="AD13">
        <v>172</v>
      </c>
      <c r="AE13">
        <v>471</v>
      </c>
    </row>
    <row r="14" spans="1:31">
      <c r="A14" t="s">
        <v>58</v>
      </c>
      <c r="B14" t="s">
        <v>50</v>
      </c>
      <c r="C14" t="str">
        <f t="shared" si="0"/>
        <v>180108</v>
      </c>
      <c r="D14" t="s">
        <v>59</v>
      </c>
      <c r="E14">
        <v>5</v>
      </c>
      <c r="F14">
        <v>924</v>
      </c>
      <c r="G14">
        <v>720</v>
      </c>
      <c r="H14">
        <v>270</v>
      </c>
      <c r="I14">
        <v>450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450</v>
      </c>
      <c r="T14">
        <v>0</v>
      </c>
      <c r="U14">
        <v>0</v>
      </c>
      <c r="V14">
        <v>450</v>
      </c>
      <c r="W14">
        <v>35</v>
      </c>
      <c r="X14">
        <v>5</v>
      </c>
      <c r="Y14">
        <v>30</v>
      </c>
      <c r="Z14">
        <v>0</v>
      </c>
      <c r="AA14">
        <v>415</v>
      </c>
      <c r="AB14">
        <v>178</v>
      </c>
      <c r="AC14">
        <v>81</v>
      </c>
      <c r="AD14">
        <v>156</v>
      </c>
      <c r="AE14">
        <v>415</v>
      </c>
    </row>
    <row r="15" spans="1:31">
      <c r="A15" t="s">
        <v>60</v>
      </c>
      <c r="B15" t="s">
        <v>50</v>
      </c>
      <c r="C15" t="str">
        <f t="shared" si="0"/>
        <v>180108</v>
      </c>
      <c r="D15" t="s">
        <v>61</v>
      </c>
      <c r="E15">
        <v>6</v>
      </c>
      <c r="F15">
        <v>730</v>
      </c>
      <c r="G15">
        <v>571</v>
      </c>
      <c r="H15">
        <v>277</v>
      </c>
      <c r="I15">
        <v>294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294</v>
      </c>
      <c r="T15">
        <v>0</v>
      </c>
      <c r="U15">
        <v>0</v>
      </c>
      <c r="V15">
        <v>294</v>
      </c>
      <c r="W15">
        <v>20</v>
      </c>
      <c r="X15">
        <v>5</v>
      </c>
      <c r="Y15">
        <v>15</v>
      </c>
      <c r="Z15">
        <v>0</v>
      </c>
      <c r="AA15">
        <v>274</v>
      </c>
      <c r="AB15">
        <v>135</v>
      </c>
      <c r="AC15">
        <v>56</v>
      </c>
      <c r="AD15">
        <v>83</v>
      </c>
      <c r="AE15">
        <v>274</v>
      </c>
    </row>
    <row r="16" spans="1:31">
      <c r="A16" t="s">
        <v>62</v>
      </c>
      <c r="B16" t="s">
        <v>50</v>
      </c>
      <c r="C16" t="str">
        <f t="shared" si="0"/>
        <v>180108</v>
      </c>
      <c r="D16" t="s">
        <v>63</v>
      </c>
      <c r="E16">
        <v>7</v>
      </c>
      <c r="F16">
        <v>1263</v>
      </c>
      <c r="G16">
        <v>970</v>
      </c>
      <c r="H16">
        <v>347</v>
      </c>
      <c r="I16">
        <v>623</v>
      </c>
      <c r="J16">
        <v>2</v>
      </c>
      <c r="K16">
        <v>10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623</v>
      </c>
      <c r="T16">
        <v>0</v>
      </c>
      <c r="U16">
        <v>0</v>
      </c>
      <c r="V16">
        <v>623</v>
      </c>
      <c r="W16">
        <v>46</v>
      </c>
      <c r="X16">
        <v>18</v>
      </c>
      <c r="Y16">
        <v>28</v>
      </c>
      <c r="Z16">
        <v>0</v>
      </c>
      <c r="AA16">
        <v>577</v>
      </c>
      <c r="AB16">
        <v>255</v>
      </c>
      <c r="AC16">
        <v>120</v>
      </c>
      <c r="AD16">
        <v>202</v>
      </c>
      <c r="AE16">
        <v>577</v>
      </c>
    </row>
    <row r="17" spans="1:31">
      <c r="A17" t="s">
        <v>64</v>
      </c>
      <c r="B17" t="s">
        <v>50</v>
      </c>
      <c r="C17" t="str">
        <f t="shared" si="0"/>
        <v>180108</v>
      </c>
      <c r="D17" t="s">
        <v>65</v>
      </c>
      <c r="E17">
        <v>8</v>
      </c>
      <c r="F17">
        <v>872</v>
      </c>
      <c r="G17">
        <v>680</v>
      </c>
      <c r="H17">
        <v>337</v>
      </c>
      <c r="I17">
        <v>343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343</v>
      </c>
      <c r="T17">
        <v>0</v>
      </c>
      <c r="U17">
        <v>0</v>
      </c>
      <c r="V17">
        <v>343</v>
      </c>
      <c r="W17">
        <v>16</v>
      </c>
      <c r="X17">
        <v>3</v>
      </c>
      <c r="Y17">
        <v>13</v>
      </c>
      <c r="Z17">
        <v>0</v>
      </c>
      <c r="AA17">
        <v>327</v>
      </c>
      <c r="AB17">
        <v>168</v>
      </c>
      <c r="AC17">
        <v>69</v>
      </c>
      <c r="AD17">
        <v>90</v>
      </c>
      <c r="AE17">
        <v>327</v>
      </c>
    </row>
    <row r="18" spans="1:31">
      <c r="A18" t="s">
        <v>66</v>
      </c>
      <c r="B18" t="s">
        <v>50</v>
      </c>
      <c r="C18" t="str">
        <f t="shared" si="0"/>
        <v>180108</v>
      </c>
      <c r="D18" t="s">
        <v>67</v>
      </c>
      <c r="E18">
        <v>9</v>
      </c>
      <c r="F18">
        <v>649</v>
      </c>
      <c r="G18">
        <v>510</v>
      </c>
      <c r="H18">
        <v>314</v>
      </c>
      <c r="I18">
        <v>196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196</v>
      </c>
      <c r="T18">
        <v>0</v>
      </c>
      <c r="U18">
        <v>0</v>
      </c>
      <c r="V18">
        <v>196</v>
      </c>
      <c r="W18">
        <v>7</v>
      </c>
      <c r="X18">
        <v>1</v>
      </c>
      <c r="Y18">
        <v>6</v>
      </c>
      <c r="Z18">
        <v>0</v>
      </c>
      <c r="AA18">
        <v>189</v>
      </c>
      <c r="AB18">
        <v>110</v>
      </c>
      <c r="AC18">
        <v>20</v>
      </c>
      <c r="AD18">
        <v>59</v>
      </c>
      <c r="AE18">
        <v>189</v>
      </c>
    </row>
    <row r="19" spans="1:31">
      <c r="A19" t="s">
        <v>68</v>
      </c>
      <c r="B19" t="s">
        <v>50</v>
      </c>
      <c r="C19" t="str">
        <f t="shared" si="0"/>
        <v>180108</v>
      </c>
      <c r="D19" t="s">
        <v>69</v>
      </c>
      <c r="E19">
        <v>10</v>
      </c>
      <c r="F19">
        <v>829</v>
      </c>
      <c r="G19">
        <v>630</v>
      </c>
      <c r="H19">
        <v>290</v>
      </c>
      <c r="I19">
        <v>340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340</v>
      </c>
      <c r="T19">
        <v>0</v>
      </c>
      <c r="U19">
        <v>0</v>
      </c>
      <c r="V19">
        <v>340</v>
      </c>
      <c r="W19">
        <v>18</v>
      </c>
      <c r="X19">
        <v>10</v>
      </c>
      <c r="Y19">
        <v>8</v>
      </c>
      <c r="Z19">
        <v>0</v>
      </c>
      <c r="AA19">
        <v>322</v>
      </c>
      <c r="AB19">
        <v>193</v>
      </c>
      <c r="AC19">
        <v>72</v>
      </c>
      <c r="AD19">
        <v>57</v>
      </c>
      <c r="AE19">
        <v>322</v>
      </c>
    </row>
    <row r="20" spans="1:31">
      <c r="A20" t="s">
        <v>70</v>
      </c>
      <c r="B20" t="s">
        <v>50</v>
      </c>
      <c r="C20" t="str">
        <f t="shared" si="0"/>
        <v>180108</v>
      </c>
      <c r="D20" t="s">
        <v>71</v>
      </c>
      <c r="E20">
        <v>11</v>
      </c>
      <c r="F20">
        <v>520</v>
      </c>
      <c r="G20">
        <v>390</v>
      </c>
      <c r="H20">
        <v>186</v>
      </c>
      <c r="I20">
        <v>204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204</v>
      </c>
      <c r="T20">
        <v>0</v>
      </c>
      <c r="U20">
        <v>0</v>
      </c>
      <c r="V20">
        <v>204</v>
      </c>
      <c r="W20">
        <v>14</v>
      </c>
      <c r="X20">
        <v>1</v>
      </c>
      <c r="Y20">
        <v>13</v>
      </c>
      <c r="Z20">
        <v>0</v>
      </c>
      <c r="AA20">
        <v>190</v>
      </c>
      <c r="AB20">
        <v>98</v>
      </c>
      <c r="AC20">
        <v>32</v>
      </c>
      <c r="AD20">
        <v>60</v>
      </c>
      <c r="AE20">
        <v>190</v>
      </c>
    </row>
    <row r="21" spans="1:31">
      <c r="A21" t="s">
        <v>72</v>
      </c>
      <c r="B21" t="s">
        <v>50</v>
      </c>
      <c r="C21" t="str">
        <f t="shared" si="0"/>
        <v>180108</v>
      </c>
      <c r="D21" t="s">
        <v>73</v>
      </c>
      <c r="E21">
        <v>12</v>
      </c>
      <c r="F21">
        <v>338</v>
      </c>
      <c r="G21">
        <v>257</v>
      </c>
      <c r="H21">
        <v>151</v>
      </c>
      <c r="I21">
        <v>106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106</v>
      </c>
      <c r="T21">
        <v>0</v>
      </c>
      <c r="U21">
        <v>0</v>
      </c>
      <c r="V21">
        <v>106</v>
      </c>
      <c r="W21">
        <v>5</v>
      </c>
      <c r="X21">
        <v>1</v>
      </c>
      <c r="Y21">
        <v>4</v>
      </c>
      <c r="Z21">
        <v>0</v>
      </c>
      <c r="AA21">
        <v>101</v>
      </c>
      <c r="AB21">
        <v>40</v>
      </c>
      <c r="AC21">
        <v>13</v>
      </c>
      <c r="AD21">
        <v>48</v>
      </c>
      <c r="AE21">
        <v>101</v>
      </c>
    </row>
    <row r="22" spans="1:31">
      <c r="A22" t="s">
        <v>74</v>
      </c>
      <c r="B22" t="s">
        <v>50</v>
      </c>
      <c r="C22" t="str">
        <f t="shared" si="0"/>
        <v>180108</v>
      </c>
      <c r="D22" t="s">
        <v>75</v>
      </c>
      <c r="E22">
        <v>13</v>
      </c>
      <c r="F22">
        <v>553</v>
      </c>
      <c r="G22">
        <v>430</v>
      </c>
      <c r="H22">
        <v>185</v>
      </c>
      <c r="I22">
        <v>245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245</v>
      </c>
      <c r="T22">
        <v>0</v>
      </c>
      <c r="U22">
        <v>0</v>
      </c>
      <c r="V22">
        <v>245</v>
      </c>
      <c r="W22">
        <v>7</v>
      </c>
      <c r="X22">
        <v>1</v>
      </c>
      <c r="Y22">
        <v>6</v>
      </c>
      <c r="Z22">
        <v>0</v>
      </c>
      <c r="AA22">
        <v>238</v>
      </c>
      <c r="AB22">
        <v>87</v>
      </c>
      <c r="AC22">
        <v>47</v>
      </c>
      <c r="AD22">
        <v>104</v>
      </c>
      <c r="AE22">
        <v>238</v>
      </c>
    </row>
    <row r="23" spans="1:31">
      <c r="A23" t="s">
        <v>76</v>
      </c>
      <c r="B23" t="s">
        <v>50</v>
      </c>
      <c r="C23" t="str">
        <f t="shared" si="0"/>
        <v>180108</v>
      </c>
      <c r="D23" t="s">
        <v>77</v>
      </c>
      <c r="E23">
        <v>14</v>
      </c>
      <c r="F23">
        <v>211</v>
      </c>
      <c r="G23">
        <v>170</v>
      </c>
      <c r="H23">
        <v>131</v>
      </c>
      <c r="I23">
        <v>39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39</v>
      </c>
      <c r="T23">
        <v>0</v>
      </c>
      <c r="U23">
        <v>0</v>
      </c>
      <c r="V23">
        <v>39</v>
      </c>
      <c r="W23">
        <v>3</v>
      </c>
      <c r="X23">
        <v>0</v>
      </c>
      <c r="Y23">
        <v>3</v>
      </c>
      <c r="Z23">
        <v>0</v>
      </c>
      <c r="AA23">
        <v>36</v>
      </c>
      <c r="AB23">
        <v>18</v>
      </c>
      <c r="AC23">
        <v>5</v>
      </c>
      <c r="AD23">
        <v>13</v>
      </c>
      <c r="AE23">
        <v>36</v>
      </c>
    </row>
    <row r="24" spans="1:31">
      <c r="A24" t="s">
        <v>78</v>
      </c>
      <c r="B24" t="s">
        <v>50</v>
      </c>
      <c r="C24" t="str">
        <f t="shared" si="0"/>
        <v>180108</v>
      </c>
      <c r="D24" t="s">
        <v>79</v>
      </c>
      <c r="E24">
        <v>15</v>
      </c>
      <c r="F24">
        <v>327</v>
      </c>
      <c r="G24">
        <v>260</v>
      </c>
      <c r="H24">
        <v>107</v>
      </c>
      <c r="I24">
        <v>153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153</v>
      </c>
      <c r="T24">
        <v>0</v>
      </c>
      <c r="U24">
        <v>0</v>
      </c>
      <c r="V24">
        <v>153</v>
      </c>
      <c r="W24">
        <v>12</v>
      </c>
      <c r="X24">
        <v>1</v>
      </c>
      <c r="Y24">
        <v>11</v>
      </c>
      <c r="Z24">
        <v>0</v>
      </c>
      <c r="AA24">
        <v>141</v>
      </c>
      <c r="AB24">
        <v>66</v>
      </c>
      <c r="AC24">
        <v>23</v>
      </c>
      <c r="AD24">
        <v>52</v>
      </c>
      <c r="AE24">
        <v>141</v>
      </c>
    </row>
    <row r="25" spans="1:31">
      <c r="A25" t="s">
        <v>80</v>
      </c>
      <c r="B25" t="s">
        <v>50</v>
      </c>
      <c r="C25" t="str">
        <f t="shared" si="0"/>
        <v>180108</v>
      </c>
      <c r="D25" t="s">
        <v>81</v>
      </c>
      <c r="E25">
        <v>16</v>
      </c>
      <c r="F25">
        <v>482</v>
      </c>
      <c r="G25">
        <v>360</v>
      </c>
      <c r="H25">
        <v>189</v>
      </c>
      <c r="I25">
        <v>171</v>
      </c>
      <c r="J25">
        <v>0</v>
      </c>
      <c r="K25">
        <v>10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171</v>
      </c>
      <c r="T25">
        <v>0</v>
      </c>
      <c r="U25">
        <v>0</v>
      </c>
      <c r="V25">
        <v>171</v>
      </c>
      <c r="W25">
        <v>6</v>
      </c>
      <c r="X25">
        <v>1</v>
      </c>
      <c r="Y25">
        <v>5</v>
      </c>
      <c r="Z25">
        <v>0</v>
      </c>
      <c r="AA25">
        <v>165</v>
      </c>
      <c r="AB25">
        <v>53</v>
      </c>
      <c r="AC25">
        <v>27</v>
      </c>
      <c r="AD25">
        <v>85</v>
      </c>
      <c r="AE25">
        <v>165</v>
      </c>
    </row>
    <row r="26" spans="1:31">
      <c r="A26" t="s">
        <v>82</v>
      </c>
      <c r="B26" t="s">
        <v>50</v>
      </c>
      <c r="C26" t="str">
        <f t="shared" si="0"/>
        <v>180108</v>
      </c>
      <c r="D26" t="s">
        <v>83</v>
      </c>
      <c r="E26">
        <v>17</v>
      </c>
      <c r="F26">
        <v>608</v>
      </c>
      <c r="G26">
        <v>438</v>
      </c>
      <c r="H26">
        <v>261</v>
      </c>
      <c r="I26">
        <v>177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177</v>
      </c>
      <c r="T26">
        <v>0</v>
      </c>
      <c r="U26">
        <v>0</v>
      </c>
      <c r="V26">
        <v>177</v>
      </c>
      <c r="W26">
        <v>10</v>
      </c>
      <c r="X26">
        <v>10</v>
      </c>
      <c r="Y26">
        <v>0</v>
      </c>
      <c r="Z26">
        <v>0</v>
      </c>
      <c r="AA26">
        <v>167</v>
      </c>
      <c r="AB26">
        <v>69</v>
      </c>
      <c r="AC26">
        <v>28</v>
      </c>
      <c r="AD26">
        <v>70</v>
      </c>
      <c r="AE26">
        <v>167</v>
      </c>
    </row>
    <row r="27" spans="1:31">
      <c r="A27" t="s">
        <v>84</v>
      </c>
      <c r="B27" t="s">
        <v>50</v>
      </c>
      <c r="C27" t="str">
        <f t="shared" si="0"/>
        <v>180108</v>
      </c>
      <c r="D27" t="s">
        <v>85</v>
      </c>
      <c r="E27">
        <v>18</v>
      </c>
      <c r="F27">
        <v>404</v>
      </c>
      <c r="G27">
        <v>310</v>
      </c>
      <c r="H27">
        <v>154</v>
      </c>
      <c r="I27">
        <v>156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156</v>
      </c>
      <c r="T27">
        <v>0</v>
      </c>
      <c r="U27">
        <v>0</v>
      </c>
      <c r="V27">
        <v>156</v>
      </c>
      <c r="W27">
        <v>2</v>
      </c>
      <c r="X27">
        <v>0</v>
      </c>
      <c r="Y27">
        <v>1</v>
      </c>
      <c r="Z27">
        <v>0</v>
      </c>
      <c r="AA27">
        <v>154</v>
      </c>
      <c r="AB27">
        <v>89</v>
      </c>
      <c r="AC27">
        <v>20</v>
      </c>
      <c r="AD27">
        <v>45</v>
      </c>
      <c r="AE27">
        <v>154</v>
      </c>
    </row>
    <row r="28" spans="1:31">
      <c r="A28" t="s">
        <v>86</v>
      </c>
      <c r="B28" t="s">
        <v>50</v>
      </c>
      <c r="C28" t="str">
        <f t="shared" si="0"/>
        <v>180108</v>
      </c>
      <c r="D28" t="s">
        <v>87</v>
      </c>
      <c r="E28">
        <v>19</v>
      </c>
      <c r="F28">
        <v>511</v>
      </c>
      <c r="G28">
        <v>390</v>
      </c>
      <c r="H28">
        <v>194</v>
      </c>
      <c r="I28">
        <v>196</v>
      </c>
      <c r="J28">
        <v>0</v>
      </c>
      <c r="K28">
        <v>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196</v>
      </c>
      <c r="T28">
        <v>0</v>
      </c>
      <c r="U28">
        <v>0</v>
      </c>
      <c r="V28">
        <v>196</v>
      </c>
      <c r="W28">
        <v>4</v>
      </c>
      <c r="X28">
        <v>3</v>
      </c>
      <c r="Y28">
        <v>1</v>
      </c>
      <c r="Z28">
        <v>0</v>
      </c>
      <c r="AA28">
        <v>192</v>
      </c>
      <c r="AB28">
        <v>100</v>
      </c>
      <c r="AC28">
        <v>29</v>
      </c>
      <c r="AD28">
        <v>63</v>
      </c>
      <c r="AE28">
        <v>192</v>
      </c>
    </row>
    <row r="29" spans="1:31">
      <c r="A29" t="s">
        <v>88</v>
      </c>
      <c r="B29" t="s">
        <v>50</v>
      </c>
      <c r="C29" t="str">
        <f t="shared" si="0"/>
        <v>180108</v>
      </c>
      <c r="D29" t="s">
        <v>89</v>
      </c>
      <c r="E29">
        <v>20</v>
      </c>
      <c r="F29">
        <v>902</v>
      </c>
      <c r="G29">
        <v>700</v>
      </c>
      <c r="H29">
        <v>305</v>
      </c>
      <c r="I29">
        <v>395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395</v>
      </c>
      <c r="T29">
        <v>0</v>
      </c>
      <c r="U29">
        <v>0</v>
      </c>
      <c r="V29">
        <v>395</v>
      </c>
      <c r="W29">
        <v>17</v>
      </c>
      <c r="X29">
        <v>3</v>
      </c>
      <c r="Y29">
        <v>14</v>
      </c>
      <c r="Z29">
        <v>0</v>
      </c>
      <c r="AA29">
        <v>378</v>
      </c>
      <c r="AB29">
        <v>215</v>
      </c>
      <c r="AC29">
        <v>39</v>
      </c>
      <c r="AD29">
        <v>124</v>
      </c>
      <c r="AE29">
        <v>378</v>
      </c>
    </row>
    <row r="30" spans="1:31">
      <c r="A30" t="s">
        <v>90</v>
      </c>
      <c r="B30" t="s">
        <v>50</v>
      </c>
      <c r="C30" t="str">
        <f t="shared" si="0"/>
        <v>180108</v>
      </c>
      <c r="D30" t="s">
        <v>91</v>
      </c>
      <c r="E30">
        <v>21</v>
      </c>
      <c r="F30">
        <v>250</v>
      </c>
      <c r="G30">
        <v>195</v>
      </c>
      <c r="H30">
        <v>105</v>
      </c>
      <c r="I30">
        <v>90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90</v>
      </c>
      <c r="T30">
        <v>0</v>
      </c>
      <c r="U30">
        <v>0</v>
      </c>
      <c r="V30">
        <v>90</v>
      </c>
      <c r="W30">
        <v>6</v>
      </c>
      <c r="X30">
        <v>0</v>
      </c>
      <c r="Y30">
        <v>6</v>
      </c>
      <c r="Z30">
        <v>0</v>
      </c>
      <c r="AA30">
        <v>84</v>
      </c>
      <c r="AB30">
        <v>42</v>
      </c>
      <c r="AC30">
        <v>10</v>
      </c>
      <c r="AD30">
        <v>32</v>
      </c>
      <c r="AE30">
        <v>84</v>
      </c>
    </row>
    <row r="31" spans="1:31">
      <c r="A31" t="s">
        <v>92</v>
      </c>
      <c r="B31" t="s">
        <v>50</v>
      </c>
      <c r="C31" t="str">
        <f t="shared" si="0"/>
        <v>180108</v>
      </c>
      <c r="D31" t="s">
        <v>93</v>
      </c>
      <c r="E31">
        <v>22</v>
      </c>
      <c r="F31">
        <v>70</v>
      </c>
      <c r="G31">
        <v>100</v>
      </c>
      <c r="H31">
        <v>60</v>
      </c>
      <c r="I31">
        <v>40</v>
      </c>
      <c r="J31">
        <v>0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40</v>
      </c>
      <c r="T31">
        <v>0</v>
      </c>
      <c r="U31">
        <v>0</v>
      </c>
      <c r="V31">
        <v>40</v>
      </c>
      <c r="W31">
        <v>2</v>
      </c>
      <c r="X31">
        <v>0</v>
      </c>
      <c r="Y31">
        <v>2</v>
      </c>
      <c r="Z31">
        <v>0</v>
      </c>
      <c r="AA31">
        <v>38</v>
      </c>
      <c r="AB31">
        <v>19</v>
      </c>
      <c r="AC31">
        <v>3</v>
      </c>
      <c r="AD31">
        <v>16</v>
      </c>
      <c r="AE31">
        <v>38</v>
      </c>
    </row>
    <row r="32" spans="1:31">
      <c r="A32" t="s">
        <v>94</v>
      </c>
      <c r="B32" t="s">
        <v>95</v>
      </c>
      <c r="C32" t="str">
        <f t="shared" ref="C32:C54" si="1">"180401"</f>
        <v>180401</v>
      </c>
      <c r="D32" t="s">
        <v>96</v>
      </c>
      <c r="E32">
        <v>1</v>
      </c>
      <c r="F32">
        <v>1465</v>
      </c>
      <c r="G32">
        <v>1108</v>
      </c>
      <c r="H32">
        <v>531</v>
      </c>
      <c r="I32">
        <v>577</v>
      </c>
      <c r="J32">
        <v>1</v>
      </c>
      <c r="K32">
        <v>14</v>
      </c>
      <c r="L32">
        <v>2</v>
      </c>
      <c r="M32">
        <v>2</v>
      </c>
      <c r="N32">
        <v>0</v>
      </c>
      <c r="O32">
        <v>0</v>
      </c>
      <c r="P32">
        <v>0</v>
      </c>
      <c r="Q32">
        <v>0</v>
      </c>
      <c r="R32">
        <v>2</v>
      </c>
      <c r="S32">
        <v>579</v>
      </c>
      <c r="T32">
        <v>2</v>
      </c>
      <c r="U32">
        <v>0</v>
      </c>
      <c r="V32">
        <v>579</v>
      </c>
      <c r="W32">
        <v>31</v>
      </c>
      <c r="X32">
        <v>9</v>
      </c>
      <c r="Y32">
        <v>22</v>
      </c>
      <c r="Z32">
        <v>0</v>
      </c>
      <c r="AA32">
        <v>548</v>
      </c>
      <c r="AB32">
        <v>295</v>
      </c>
      <c r="AC32">
        <v>154</v>
      </c>
      <c r="AD32">
        <v>99</v>
      </c>
      <c r="AE32">
        <v>548</v>
      </c>
    </row>
    <row r="33" spans="1:31">
      <c r="A33" t="s">
        <v>97</v>
      </c>
      <c r="B33" t="s">
        <v>95</v>
      </c>
      <c r="C33" t="str">
        <f t="shared" si="1"/>
        <v>180401</v>
      </c>
      <c r="D33" t="s">
        <v>98</v>
      </c>
      <c r="E33">
        <v>2</v>
      </c>
      <c r="F33">
        <v>1439</v>
      </c>
      <c r="G33">
        <v>1110</v>
      </c>
      <c r="H33">
        <v>381</v>
      </c>
      <c r="I33">
        <v>729</v>
      </c>
      <c r="J33">
        <v>1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729</v>
      </c>
      <c r="T33">
        <v>0</v>
      </c>
      <c r="U33">
        <v>0</v>
      </c>
      <c r="V33">
        <v>729</v>
      </c>
      <c r="W33">
        <v>45</v>
      </c>
      <c r="X33">
        <v>15</v>
      </c>
      <c r="Y33">
        <v>30</v>
      </c>
      <c r="Z33">
        <v>0</v>
      </c>
      <c r="AA33">
        <v>684</v>
      </c>
      <c r="AB33">
        <v>389</v>
      </c>
      <c r="AC33">
        <v>183</v>
      </c>
      <c r="AD33">
        <v>112</v>
      </c>
      <c r="AE33">
        <v>684</v>
      </c>
    </row>
    <row r="34" spans="1:31">
      <c r="A34" t="s">
        <v>99</v>
      </c>
      <c r="B34" t="s">
        <v>95</v>
      </c>
      <c r="C34" t="str">
        <f t="shared" si="1"/>
        <v>180401</v>
      </c>
      <c r="D34" t="s">
        <v>100</v>
      </c>
      <c r="E34">
        <v>3</v>
      </c>
      <c r="F34">
        <v>1420</v>
      </c>
      <c r="G34">
        <v>1090</v>
      </c>
      <c r="H34">
        <v>436</v>
      </c>
      <c r="I34">
        <v>654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654</v>
      </c>
      <c r="T34">
        <v>0</v>
      </c>
      <c r="U34">
        <v>0</v>
      </c>
      <c r="V34">
        <v>654</v>
      </c>
      <c r="W34">
        <v>34</v>
      </c>
      <c r="X34">
        <v>12</v>
      </c>
      <c r="Y34">
        <v>22</v>
      </c>
      <c r="Z34">
        <v>0</v>
      </c>
      <c r="AA34">
        <v>620</v>
      </c>
      <c r="AB34">
        <v>325</v>
      </c>
      <c r="AC34">
        <v>190</v>
      </c>
      <c r="AD34">
        <v>105</v>
      </c>
      <c r="AE34">
        <v>620</v>
      </c>
    </row>
    <row r="35" spans="1:31">
      <c r="A35" t="s">
        <v>101</v>
      </c>
      <c r="B35" t="s">
        <v>95</v>
      </c>
      <c r="C35" t="str">
        <f t="shared" si="1"/>
        <v>180401</v>
      </c>
      <c r="D35" t="s">
        <v>102</v>
      </c>
      <c r="E35">
        <v>4</v>
      </c>
      <c r="F35">
        <v>1368</v>
      </c>
      <c r="G35">
        <v>1040</v>
      </c>
      <c r="H35">
        <v>397</v>
      </c>
      <c r="I35">
        <v>643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643</v>
      </c>
      <c r="T35">
        <v>0</v>
      </c>
      <c r="U35">
        <v>0</v>
      </c>
      <c r="V35">
        <v>643</v>
      </c>
      <c r="W35">
        <v>30</v>
      </c>
      <c r="X35">
        <v>8</v>
      </c>
      <c r="Y35">
        <v>22</v>
      </c>
      <c r="Z35">
        <v>0</v>
      </c>
      <c r="AA35">
        <v>613</v>
      </c>
      <c r="AB35">
        <v>346</v>
      </c>
      <c r="AC35">
        <v>177</v>
      </c>
      <c r="AD35">
        <v>90</v>
      </c>
      <c r="AE35">
        <v>613</v>
      </c>
    </row>
    <row r="36" spans="1:31">
      <c r="A36" t="s">
        <v>103</v>
      </c>
      <c r="B36" t="s">
        <v>95</v>
      </c>
      <c r="C36" t="str">
        <f t="shared" si="1"/>
        <v>180401</v>
      </c>
      <c r="D36" t="s">
        <v>104</v>
      </c>
      <c r="E36">
        <v>5</v>
      </c>
      <c r="F36">
        <v>1545</v>
      </c>
      <c r="G36">
        <v>1200</v>
      </c>
      <c r="H36">
        <v>455</v>
      </c>
      <c r="I36">
        <v>745</v>
      </c>
      <c r="J36">
        <v>3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743</v>
      </c>
      <c r="T36">
        <v>0</v>
      </c>
      <c r="U36">
        <v>0</v>
      </c>
      <c r="V36">
        <v>743</v>
      </c>
      <c r="W36">
        <v>49</v>
      </c>
      <c r="X36">
        <v>19</v>
      </c>
      <c r="Y36">
        <v>30</v>
      </c>
      <c r="Z36">
        <v>0</v>
      </c>
      <c r="AA36">
        <v>694</v>
      </c>
      <c r="AB36">
        <v>365</v>
      </c>
      <c r="AC36">
        <v>197</v>
      </c>
      <c r="AD36">
        <v>132</v>
      </c>
      <c r="AE36">
        <v>694</v>
      </c>
    </row>
    <row r="37" spans="1:31">
      <c r="A37" t="s">
        <v>105</v>
      </c>
      <c r="B37" t="s">
        <v>95</v>
      </c>
      <c r="C37" t="str">
        <f t="shared" si="1"/>
        <v>180401</v>
      </c>
      <c r="D37" t="s">
        <v>106</v>
      </c>
      <c r="E37">
        <v>6</v>
      </c>
      <c r="F37">
        <v>1541</v>
      </c>
      <c r="G37">
        <v>1199</v>
      </c>
      <c r="H37">
        <v>458</v>
      </c>
      <c r="I37">
        <v>741</v>
      </c>
      <c r="J37">
        <v>1</v>
      </c>
      <c r="K37">
        <v>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741</v>
      </c>
      <c r="T37">
        <v>0</v>
      </c>
      <c r="U37">
        <v>0</v>
      </c>
      <c r="V37">
        <v>741</v>
      </c>
      <c r="W37">
        <v>46</v>
      </c>
      <c r="X37">
        <v>11</v>
      </c>
      <c r="Y37">
        <v>35</v>
      </c>
      <c r="Z37">
        <v>0</v>
      </c>
      <c r="AA37">
        <v>695</v>
      </c>
      <c r="AB37">
        <v>353</v>
      </c>
      <c r="AC37">
        <v>199</v>
      </c>
      <c r="AD37">
        <v>143</v>
      </c>
      <c r="AE37">
        <v>695</v>
      </c>
    </row>
    <row r="38" spans="1:31">
      <c r="A38" t="s">
        <v>107</v>
      </c>
      <c r="B38" t="s">
        <v>95</v>
      </c>
      <c r="C38" t="str">
        <f t="shared" si="1"/>
        <v>180401</v>
      </c>
      <c r="D38" t="s">
        <v>108</v>
      </c>
      <c r="E38">
        <v>7</v>
      </c>
      <c r="F38">
        <v>1527</v>
      </c>
      <c r="G38">
        <v>1170</v>
      </c>
      <c r="H38">
        <v>374</v>
      </c>
      <c r="I38">
        <v>796</v>
      </c>
      <c r="J38">
        <v>3</v>
      </c>
      <c r="K38">
        <v>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796</v>
      </c>
      <c r="T38">
        <v>0</v>
      </c>
      <c r="U38">
        <v>0</v>
      </c>
      <c r="V38">
        <v>796</v>
      </c>
      <c r="W38">
        <v>40</v>
      </c>
      <c r="X38">
        <v>9</v>
      </c>
      <c r="Y38">
        <v>31</v>
      </c>
      <c r="Z38">
        <v>0</v>
      </c>
      <c r="AA38">
        <v>756</v>
      </c>
      <c r="AB38">
        <v>404</v>
      </c>
      <c r="AC38">
        <v>182</v>
      </c>
      <c r="AD38">
        <v>170</v>
      </c>
      <c r="AE38">
        <v>756</v>
      </c>
    </row>
    <row r="39" spans="1:31">
      <c r="A39" t="s">
        <v>109</v>
      </c>
      <c r="B39" t="s">
        <v>95</v>
      </c>
      <c r="C39" t="str">
        <f t="shared" si="1"/>
        <v>180401</v>
      </c>
      <c r="D39" t="s">
        <v>110</v>
      </c>
      <c r="E39">
        <v>8</v>
      </c>
      <c r="F39">
        <v>1632</v>
      </c>
      <c r="G39">
        <v>1270</v>
      </c>
      <c r="H39">
        <v>446</v>
      </c>
      <c r="I39">
        <v>824</v>
      </c>
      <c r="J39">
        <v>1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823</v>
      </c>
      <c r="T39">
        <v>0</v>
      </c>
      <c r="U39">
        <v>0</v>
      </c>
      <c r="V39">
        <v>823</v>
      </c>
      <c r="W39">
        <v>52</v>
      </c>
      <c r="X39">
        <v>11</v>
      </c>
      <c r="Y39">
        <v>41</v>
      </c>
      <c r="Z39">
        <v>0</v>
      </c>
      <c r="AA39">
        <v>771</v>
      </c>
      <c r="AB39">
        <v>387</v>
      </c>
      <c r="AC39">
        <v>222</v>
      </c>
      <c r="AD39">
        <v>162</v>
      </c>
      <c r="AE39">
        <v>771</v>
      </c>
    </row>
    <row r="40" spans="1:31">
      <c r="A40" t="s">
        <v>111</v>
      </c>
      <c r="B40" t="s">
        <v>95</v>
      </c>
      <c r="C40" t="str">
        <f t="shared" si="1"/>
        <v>180401</v>
      </c>
      <c r="D40" t="s">
        <v>112</v>
      </c>
      <c r="E40">
        <v>9</v>
      </c>
      <c r="F40">
        <v>1245</v>
      </c>
      <c r="G40">
        <v>960</v>
      </c>
      <c r="H40">
        <v>303</v>
      </c>
      <c r="I40">
        <v>657</v>
      </c>
      <c r="J40">
        <v>1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657</v>
      </c>
      <c r="T40">
        <v>0</v>
      </c>
      <c r="U40">
        <v>0</v>
      </c>
      <c r="V40">
        <v>657</v>
      </c>
      <c r="W40">
        <v>31</v>
      </c>
      <c r="X40">
        <v>2</v>
      </c>
      <c r="Y40">
        <v>18</v>
      </c>
      <c r="Z40">
        <v>0</v>
      </c>
      <c r="AA40">
        <v>626</v>
      </c>
      <c r="AB40">
        <v>329</v>
      </c>
      <c r="AC40">
        <v>170</v>
      </c>
      <c r="AD40">
        <v>127</v>
      </c>
      <c r="AE40">
        <v>626</v>
      </c>
    </row>
    <row r="41" spans="1:31">
      <c r="A41" t="s">
        <v>113</v>
      </c>
      <c r="B41" t="s">
        <v>95</v>
      </c>
      <c r="C41" t="str">
        <f t="shared" si="1"/>
        <v>180401</v>
      </c>
      <c r="D41" t="s">
        <v>114</v>
      </c>
      <c r="E41">
        <v>10</v>
      </c>
      <c r="F41">
        <v>1310</v>
      </c>
      <c r="G41">
        <v>1017</v>
      </c>
      <c r="H41">
        <v>317</v>
      </c>
      <c r="I41">
        <v>700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700</v>
      </c>
      <c r="T41">
        <v>0</v>
      </c>
      <c r="U41">
        <v>0</v>
      </c>
      <c r="V41">
        <v>700</v>
      </c>
      <c r="W41">
        <v>38</v>
      </c>
      <c r="X41">
        <v>5</v>
      </c>
      <c r="Y41">
        <v>33</v>
      </c>
      <c r="Z41">
        <v>0</v>
      </c>
      <c r="AA41">
        <v>662</v>
      </c>
      <c r="AB41">
        <v>346</v>
      </c>
      <c r="AC41">
        <v>169</v>
      </c>
      <c r="AD41">
        <v>147</v>
      </c>
      <c r="AE41">
        <v>662</v>
      </c>
    </row>
    <row r="42" spans="1:31">
      <c r="A42" t="s">
        <v>115</v>
      </c>
      <c r="B42" t="s">
        <v>95</v>
      </c>
      <c r="C42" t="str">
        <f t="shared" si="1"/>
        <v>180401</v>
      </c>
      <c r="D42" t="s">
        <v>114</v>
      </c>
      <c r="E42">
        <v>11</v>
      </c>
      <c r="F42">
        <v>1058</v>
      </c>
      <c r="G42">
        <v>810</v>
      </c>
      <c r="H42">
        <v>308</v>
      </c>
      <c r="I42">
        <v>502</v>
      </c>
      <c r="J42">
        <v>11</v>
      </c>
      <c r="K42">
        <v>9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502</v>
      </c>
      <c r="T42">
        <v>0</v>
      </c>
      <c r="U42">
        <v>0</v>
      </c>
      <c r="V42">
        <v>502</v>
      </c>
      <c r="W42">
        <v>26</v>
      </c>
      <c r="X42">
        <v>3</v>
      </c>
      <c r="Y42">
        <v>23</v>
      </c>
      <c r="Z42">
        <v>0</v>
      </c>
      <c r="AA42">
        <v>476</v>
      </c>
      <c r="AB42">
        <v>256</v>
      </c>
      <c r="AC42">
        <v>126</v>
      </c>
      <c r="AD42">
        <v>94</v>
      </c>
      <c r="AE42">
        <v>476</v>
      </c>
    </row>
    <row r="43" spans="1:31">
      <c r="A43" t="s">
        <v>116</v>
      </c>
      <c r="B43" t="s">
        <v>95</v>
      </c>
      <c r="C43" t="str">
        <f t="shared" si="1"/>
        <v>180401</v>
      </c>
      <c r="D43" t="s">
        <v>117</v>
      </c>
      <c r="E43">
        <v>12</v>
      </c>
      <c r="F43">
        <v>1452</v>
      </c>
      <c r="G43">
        <v>1130</v>
      </c>
      <c r="H43">
        <v>293</v>
      </c>
      <c r="I43">
        <v>837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837</v>
      </c>
      <c r="T43">
        <v>0</v>
      </c>
      <c r="U43">
        <v>0</v>
      </c>
      <c r="V43">
        <v>837</v>
      </c>
      <c r="W43">
        <v>31</v>
      </c>
      <c r="X43">
        <v>6</v>
      </c>
      <c r="Y43">
        <v>25</v>
      </c>
      <c r="Z43">
        <v>0</v>
      </c>
      <c r="AA43">
        <v>806</v>
      </c>
      <c r="AB43">
        <v>410</v>
      </c>
      <c r="AC43">
        <v>269</v>
      </c>
      <c r="AD43">
        <v>127</v>
      </c>
      <c r="AE43">
        <v>806</v>
      </c>
    </row>
    <row r="44" spans="1:31">
      <c r="A44" t="s">
        <v>118</v>
      </c>
      <c r="B44" t="s">
        <v>95</v>
      </c>
      <c r="C44" t="str">
        <f t="shared" si="1"/>
        <v>180401</v>
      </c>
      <c r="D44" t="s">
        <v>119</v>
      </c>
      <c r="E44">
        <v>13</v>
      </c>
      <c r="F44">
        <v>1485</v>
      </c>
      <c r="G44">
        <v>1140</v>
      </c>
      <c r="H44">
        <v>257</v>
      </c>
      <c r="I44">
        <v>883</v>
      </c>
      <c r="J44">
        <v>1</v>
      </c>
      <c r="K44">
        <v>11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883</v>
      </c>
      <c r="T44">
        <v>0</v>
      </c>
      <c r="U44">
        <v>0</v>
      </c>
      <c r="V44">
        <v>883</v>
      </c>
      <c r="W44">
        <v>39</v>
      </c>
      <c r="X44">
        <v>6</v>
      </c>
      <c r="Y44">
        <v>33</v>
      </c>
      <c r="Z44">
        <v>0</v>
      </c>
      <c r="AA44">
        <v>844</v>
      </c>
      <c r="AB44">
        <v>405</v>
      </c>
      <c r="AC44">
        <v>300</v>
      </c>
      <c r="AD44">
        <v>139</v>
      </c>
      <c r="AE44">
        <v>844</v>
      </c>
    </row>
    <row r="45" spans="1:31">
      <c r="A45" t="s">
        <v>120</v>
      </c>
      <c r="B45" t="s">
        <v>95</v>
      </c>
      <c r="C45" t="str">
        <f t="shared" si="1"/>
        <v>180401</v>
      </c>
      <c r="D45" t="s">
        <v>121</v>
      </c>
      <c r="E45">
        <v>14</v>
      </c>
      <c r="F45">
        <v>1535</v>
      </c>
      <c r="G45">
        <v>1190</v>
      </c>
      <c r="H45">
        <v>416</v>
      </c>
      <c r="I45">
        <v>774</v>
      </c>
      <c r="J45">
        <v>4</v>
      </c>
      <c r="K45">
        <v>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772</v>
      </c>
      <c r="T45">
        <v>0</v>
      </c>
      <c r="U45">
        <v>0</v>
      </c>
      <c r="V45">
        <v>772</v>
      </c>
      <c r="W45">
        <v>76</v>
      </c>
      <c r="X45">
        <v>19</v>
      </c>
      <c r="Y45">
        <v>57</v>
      </c>
      <c r="Z45">
        <v>0</v>
      </c>
      <c r="AA45">
        <v>696</v>
      </c>
      <c r="AB45">
        <v>343</v>
      </c>
      <c r="AC45">
        <v>224</v>
      </c>
      <c r="AD45">
        <v>129</v>
      </c>
      <c r="AE45">
        <v>696</v>
      </c>
    </row>
    <row r="46" spans="1:31">
      <c r="A46" t="s">
        <v>122</v>
      </c>
      <c r="B46" t="s">
        <v>95</v>
      </c>
      <c r="C46" t="str">
        <f t="shared" si="1"/>
        <v>180401</v>
      </c>
      <c r="D46" t="s">
        <v>123</v>
      </c>
      <c r="E46">
        <v>15</v>
      </c>
      <c r="F46">
        <v>1592</v>
      </c>
      <c r="G46">
        <v>1230</v>
      </c>
      <c r="H46">
        <v>397</v>
      </c>
      <c r="I46">
        <v>833</v>
      </c>
      <c r="J46">
        <v>0</v>
      </c>
      <c r="K46">
        <v>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833</v>
      </c>
      <c r="T46">
        <v>0</v>
      </c>
      <c r="U46">
        <v>0</v>
      </c>
      <c r="V46">
        <v>833</v>
      </c>
      <c r="W46">
        <v>39</v>
      </c>
      <c r="X46">
        <v>12</v>
      </c>
      <c r="Y46">
        <v>27</v>
      </c>
      <c r="Z46">
        <v>0</v>
      </c>
      <c r="AA46">
        <v>794</v>
      </c>
      <c r="AB46">
        <v>362</v>
      </c>
      <c r="AC46">
        <v>261</v>
      </c>
      <c r="AD46">
        <v>171</v>
      </c>
      <c r="AE46">
        <v>794</v>
      </c>
    </row>
    <row r="47" spans="1:31">
      <c r="A47" t="s">
        <v>124</v>
      </c>
      <c r="B47" t="s">
        <v>95</v>
      </c>
      <c r="C47" t="str">
        <f t="shared" si="1"/>
        <v>180401</v>
      </c>
      <c r="D47" t="s">
        <v>125</v>
      </c>
      <c r="E47">
        <v>16</v>
      </c>
      <c r="F47">
        <v>1597</v>
      </c>
      <c r="G47">
        <v>1240</v>
      </c>
      <c r="H47">
        <v>429</v>
      </c>
      <c r="I47">
        <v>811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811</v>
      </c>
      <c r="T47">
        <v>0</v>
      </c>
      <c r="U47">
        <v>0</v>
      </c>
      <c r="V47">
        <v>811</v>
      </c>
      <c r="W47">
        <v>42</v>
      </c>
      <c r="X47">
        <v>14</v>
      </c>
      <c r="Y47">
        <v>28</v>
      </c>
      <c r="Z47">
        <v>0</v>
      </c>
      <c r="AA47">
        <v>769</v>
      </c>
      <c r="AB47">
        <v>377</v>
      </c>
      <c r="AC47">
        <v>219</v>
      </c>
      <c r="AD47">
        <v>173</v>
      </c>
      <c r="AE47">
        <v>769</v>
      </c>
    </row>
    <row r="48" spans="1:31">
      <c r="A48" t="s">
        <v>126</v>
      </c>
      <c r="B48" t="s">
        <v>95</v>
      </c>
      <c r="C48" t="str">
        <f t="shared" si="1"/>
        <v>180401</v>
      </c>
      <c r="D48" t="s">
        <v>127</v>
      </c>
      <c r="E48">
        <v>17</v>
      </c>
      <c r="F48">
        <v>1632</v>
      </c>
      <c r="G48">
        <v>1250</v>
      </c>
      <c r="H48">
        <v>417</v>
      </c>
      <c r="I48">
        <v>833</v>
      </c>
      <c r="J48">
        <v>0</v>
      </c>
      <c r="K48">
        <v>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833</v>
      </c>
      <c r="T48">
        <v>0</v>
      </c>
      <c r="U48">
        <v>0</v>
      </c>
      <c r="V48">
        <v>833</v>
      </c>
      <c r="W48">
        <v>46</v>
      </c>
      <c r="X48">
        <v>15</v>
      </c>
      <c r="Y48">
        <v>31</v>
      </c>
      <c r="Z48">
        <v>0</v>
      </c>
      <c r="AA48">
        <v>787</v>
      </c>
      <c r="AB48">
        <v>367</v>
      </c>
      <c r="AC48">
        <v>256</v>
      </c>
      <c r="AD48">
        <v>164</v>
      </c>
      <c r="AE48">
        <v>787</v>
      </c>
    </row>
    <row r="49" spans="1:31">
      <c r="A49" t="s">
        <v>128</v>
      </c>
      <c r="B49" t="s">
        <v>95</v>
      </c>
      <c r="C49" t="str">
        <f t="shared" si="1"/>
        <v>180401</v>
      </c>
      <c r="D49" t="s">
        <v>98</v>
      </c>
      <c r="E49">
        <v>18</v>
      </c>
      <c r="F49">
        <v>1509</v>
      </c>
      <c r="G49">
        <v>1150</v>
      </c>
      <c r="H49">
        <v>396</v>
      </c>
      <c r="I49">
        <v>754</v>
      </c>
      <c r="J49">
        <v>2</v>
      </c>
      <c r="K49">
        <v>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753</v>
      </c>
      <c r="T49">
        <v>0</v>
      </c>
      <c r="U49">
        <v>0</v>
      </c>
      <c r="V49">
        <v>753</v>
      </c>
      <c r="W49">
        <v>41</v>
      </c>
      <c r="X49">
        <v>6</v>
      </c>
      <c r="Y49">
        <v>35</v>
      </c>
      <c r="Z49">
        <v>0</v>
      </c>
      <c r="AA49">
        <v>712</v>
      </c>
      <c r="AB49">
        <v>382</v>
      </c>
      <c r="AC49">
        <v>201</v>
      </c>
      <c r="AD49">
        <v>129</v>
      </c>
      <c r="AE49">
        <v>712</v>
      </c>
    </row>
    <row r="50" spans="1:31">
      <c r="A50" t="s">
        <v>129</v>
      </c>
      <c r="B50" t="s">
        <v>95</v>
      </c>
      <c r="C50" t="str">
        <f t="shared" si="1"/>
        <v>180401</v>
      </c>
      <c r="D50" t="s">
        <v>130</v>
      </c>
      <c r="E50">
        <v>19</v>
      </c>
      <c r="F50">
        <v>1600</v>
      </c>
      <c r="G50">
        <v>1240</v>
      </c>
      <c r="H50">
        <v>405</v>
      </c>
      <c r="I50">
        <v>835</v>
      </c>
      <c r="J50">
        <v>1</v>
      </c>
      <c r="K50">
        <v>7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835</v>
      </c>
      <c r="T50">
        <v>0</v>
      </c>
      <c r="U50">
        <v>0</v>
      </c>
      <c r="V50">
        <v>835</v>
      </c>
      <c r="W50">
        <v>44</v>
      </c>
      <c r="X50">
        <v>38</v>
      </c>
      <c r="Y50">
        <v>6</v>
      </c>
      <c r="Z50">
        <v>0</v>
      </c>
      <c r="AA50">
        <v>791</v>
      </c>
      <c r="AB50">
        <v>397</v>
      </c>
      <c r="AC50">
        <v>234</v>
      </c>
      <c r="AD50">
        <v>160</v>
      </c>
      <c r="AE50">
        <v>791</v>
      </c>
    </row>
    <row r="51" spans="1:31">
      <c r="A51" t="s">
        <v>131</v>
      </c>
      <c r="B51" t="s">
        <v>95</v>
      </c>
      <c r="C51" t="str">
        <f t="shared" si="1"/>
        <v>180401</v>
      </c>
      <c r="D51" t="s">
        <v>132</v>
      </c>
      <c r="E51">
        <v>20</v>
      </c>
      <c r="F51">
        <v>1431</v>
      </c>
      <c r="G51">
        <v>1100</v>
      </c>
      <c r="H51">
        <v>361</v>
      </c>
      <c r="I51">
        <v>739</v>
      </c>
      <c r="J51">
        <v>3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739</v>
      </c>
      <c r="T51">
        <v>0</v>
      </c>
      <c r="U51">
        <v>0</v>
      </c>
      <c r="V51">
        <v>739</v>
      </c>
      <c r="W51">
        <v>28</v>
      </c>
      <c r="X51">
        <v>8</v>
      </c>
      <c r="Y51">
        <v>20</v>
      </c>
      <c r="Z51">
        <v>0</v>
      </c>
      <c r="AA51">
        <v>711</v>
      </c>
      <c r="AB51">
        <v>371</v>
      </c>
      <c r="AC51">
        <v>226</v>
      </c>
      <c r="AD51">
        <v>114</v>
      </c>
      <c r="AE51">
        <v>711</v>
      </c>
    </row>
    <row r="52" spans="1:31">
      <c r="A52" t="s">
        <v>133</v>
      </c>
      <c r="B52" t="s">
        <v>95</v>
      </c>
      <c r="C52" t="str">
        <f t="shared" si="1"/>
        <v>180401</v>
      </c>
      <c r="D52" t="s">
        <v>134</v>
      </c>
      <c r="E52">
        <v>21</v>
      </c>
      <c r="F52">
        <v>1462</v>
      </c>
      <c r="G52">
        <v>1130</v>
      </c>
      <c r="H52">
        <v>398</v>
      </c>
      <c r="I52">
        <v>732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732</v>
      </c>
      <c r="T52">
        <v>0</v>
      </c>
      <c r="U52">
        <v>0</v>
      </c>
      <c r="V52">
        <v>732</v>
      </c>
      <c r="W52">
        <v>18</v>
      </c>
      <c r="X52">
        <v>5</v>
      </c>
      <c r="Y52">
        <v>13</v>
      </c>
      <c r="Z52">
        <v>0</v>
      </c>
      <c r="AA52">
        <v>714</v>
      </c>
      <c r="AB52">
        <v>486</v>
      </c>
      <c r="AC52">
        <v>146</v>
      </c>
      <c r="AD52">
        <v>82</v>
      </c>
      <c r="AE52">
        <v>714</v>
      </c>
    </row>
    <row r="53" spans="1:31">
      <c r="A53" t="s">
        <v>135</v>
      </c>
      <c r="B53" t="s">
        <v>95</v>
      </c>
      <c r="C53" t="str">
        <f t="shared" si="1"/>
        <v>180401</v>
      </c>
      <c r="D53" t="s">
        <v>136</v>
      </c>
      <c r="E53">
        <v>22</v>
      </c>
      <c r="F53">
        <v>152</v>
      </c>
      <c r="G53">
        <v>194</v>
      </c>
      <c r="H53">
        <v>154</v>
      </c>
      <c r="I53">
        <v>40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40</v>
      </c>
      <c r="T53">
        <v>0</v>
      </c>
      <c r="U53">
        <v>0</v>
      </c>
      <c r="V53">
        <v>40</v>
      </c>
      <c r="W53">
        <v>0</v>
      </c>
      <c r="X53">
        <v>0</v>
      </c>
      <c r="Y53">
        <v>0</v>
      </c>
      <c r="Z53">
        <v>0</v>
      </c>
      <c r="AA53">
        <v>40</v>
      </c>
      <c r="AB53">
        <v>27</v>
      </c>
      <c r="AC53">
        <v>2</v>
      </c>
      <c r="AD53">
        <v>11</v>
      </c>
      <c r="AE53">
        <v>40</v>
      </c>
    </row>
    <row r="54" spans="1:31">
      <c r="A54" t="s">
        <v>137</v>
      </c>
      <c r="B54" t="s">
        <v>95</v>
      </c>
      <c r="C54" t="str">
        <f t="shared" si="1"/>
        <v>180401</v>
      </c>
      <c r="D54" t="s">
        <v>138</v>
      </c>
      <c r="E54">
        <v>23</v>
      </c>
      <c r="F54">
        <v>431</v>
      </c>
      <c r="G54">
        <v>450</v>
      </c>
      <c r="H54">
        <v>342</v>
      </c>
      <c r="I54">
        <v>108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108</v>
      </c>
      <c r="T54">
        <v>0</v>
      </c>
      <c r="U54">
        <v>0</v>
      </c>
      <c r="V54">
        <v>108</v>
      </c>
      <c r="W54">
        <v>6</v>
      </c>
      <c r="X54">
        <v>2</v>
      </c>
      <c r="Y54">
        <v>4</v>
      </c>
      <c r="Z54">
        <v>0</v>
      </c>
      <c r="AA54">
        <v>102</v>
      </c>
      <c r="AB54">
        <v>73</v>
      </c>
      <c r="AC54">
        <v>8</v>
      </c>
      <c r="AD54">
        <v>21</v>
      </c>
      <c r="AE54">
        <v>102</v>
      </c>
    </row>
    <row r="55" spans="1:31">
      <c r="A55" t="s">
        <v>139</v>
      </c>
      <c r="B55" t="s">
        <v>140</v>
      </c>
      <c r="C55" t="str">
        <f>"180402"</f>
        <v>180402</v>
      </c>
      <c r="D55" t="s">
        <v>141</v>
      </c>
      <c r="E55">
        <v>1</v>
      </c>
      <c r="F55">
        <v>1490</v>
      </c>
      <c r="G55">
        <v>1150</v>
      </c>
      <c r="H55">
        <v>430</v>
      </c>
      <c r="I55">
        <v>720</v>
      </c>
      <c r="J55">
        <v>4</v>
      </c>
      <c r="K55">
        <v>8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720</v>
      </c>
      <c r="T55">
        <v>0</v>
      </c>
      <c r="U55">
        <v>0</v>
      </c>
      <c r="V55">
        <v>720</v>
      </c>
      <c r="W55">
        <v>38</v>
      </c>
      <c r="X55">
        <v>10</v>
      </c>
      <c r="Y55">
        <v>28</v>
      </c>
      <c r="Z55">
        <v>0</v>
      </c>
      <c r="AA55">
        <v>682</v>
      </c>
      <c r="AB55">
        <v>389</v>
      </c>
      <c r="AC55">
        <v>155</v>
      </c>
      <c r="AD55">
        <v>138</v>
      </c>
      <c r="AE55">
        <v>682</v>
      </c>
    </row>
    <row r="56" spans="1:31">
      <c r="A56" t="s">
        <v>142</v>
      </c>
      <c r="B56" t="s">
        <v>140</v>
      </c>
      <c r="C56" t="str">
        <f>"180402"</f>
        <v>180402</v>
      </c>
      <c r="D56" t="s">
        <v>143</v>
      </c>
      <c r="E56">
        <v>2</v>
      </c>
      <c r="F56">
        <v>872</v>
      </c>
      <c r="G56">
        <v>670</v>
      </c>
      <c r="H56">
        <v>241</v>
      </c>
      <c r="I56">
        <v>428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429</v>
      </c>
      <c r="T56">
        <v>0</v>
      </c>
      <c r="U56">
        <v>0</v>
      </c>
      <c r="V56">
        <v>429</v>
      </c>
      <c r="W56">
        <v>13</v>
      </c>
      <c r="X56">
        <v>3</v>
      </c>
      <c r="Y56">
        <v>10</v>
      </c>
      <c r="Z56">
        <v>0</v>
      </c>
      <c r="AA56">
        <v>416</v>
      </c>
      <c r="AB56">
        <v>228</v>
      </c>
      <c r="AC56">
        <v>94</v>
      </c>
      <c r="AD56">
        <v>94</v>
      </c>
      <c r="AE56">
        <v>416</v>
      </c>
    </row>
    <row r="57" spans="1:31">
      <c r="A57" t="s">
        <v>144</v>
      </c>
      <c r="B57" t="s">
        <v>140</v>
      </c>
      <c r="C57" t="str">
        <f>"180402"</f>
        <v>180402</v>
      </c>
      <c r="D57" t="s">
        <v>145</v>
      </c>
      <c r="E57">
        <v>3</v>
      </c>
      <c r="F57">
        <v>2102</v>
      </c>
      <c r="G57">
        <v>1599</v>
      </c>
      <c r="H57">
        <v>534</v>
      </c>
      <c r="I57">
        <v>1065</v>
      </c>
      <c r="J57">
        <v>0</v>
      </c>
      <c r="K57">
        <v>5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1065</v>
      </c>
      <c r="T57">
        <v>0</v>
      </c>
      <c r="U57">
        <v>0</v>
      </c>
      <c r="V57">
        <v>1065</v>
      </c>
      <c r="W57">
        <v>57</v>
      </c>
      <c r="X57">
        <v>12</v>
      </c>
      <c r="Y57">
        <v>39</v>
      </c>
      <c r="Z57">
        <v>0</v>
      </c>
      <c r="AA57">
        <v>1008</v>
      </c>
      <c r="AB57">
        <v>617</v>
      </c>
      <c r="AC57">
        <v>187</v>
      </c>
      <c r="AD57">
        <v>204</v>
      </c>
      <c r="AE57">
        <v>1008</v>
      </c>
    </row>
    <row r="58" spans="1:31">
      <c r="A58" t="s">
        <v>146</v>
      </c>
      <c r="B58" t="s">
        <v>147</v>
      </c>
      <c r="C58" t="str">
        <f t="shared" ref="C58:C63" si="2">"180403"</f>
        <v>180403</v>
      </c>
      <c r="D58" t="s">
        <v>148</v>
      </c>
      <c r="E58">
        <v>1</v>
      </c>
      <c r="F58">
        <v>784</v>
      </c>
      <c r="G58">
        <v>600</v>
      </c>
      <c r="H58">
        <v>190</v>
      </c>
      <c r="I58">
        <v>410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409</v>
      </c>
      <c r="T58">
        <v>0</v>
      </c>
      <c r="U58">
        <v>0</v>
      </c>
      <c r="V58">
        <v>409</v>
      </c>
      <c r="W58">
        <v>5</v>
      </c>
      <c r="X58">
        <v>2</v>
      </c>
      <c r="Y58">
        <v>3</v>
      </c>
      <c r="Z58">
        <v>0</v>
      </c>
      <c r="AA58">
        <v>404</v>
      </c>
      <c r="AB58">
        <v>263</v>
      </c>
      <c r="AC58">
        <v>79</v>
      </c>
      <c r="AD58">
        <v>62</v>
      </c>
      <c r="AE58">
        <v>404</v>
      </c>
    </row>
    <row r="59" spans="1:31">
      <c r="A59" t="s">
        <v>149</v>
      </c>
      <c r="B59" t="s">
        <v>147</v>
      </c>
      <c r="C59" t="str">
        <f t="shared" si="2"/>
        <v>180403</v>
      </c>
      <c r="D59" t="s">
        <v>150</v>
      </c>
      <c r="E59">
        <v>2</v>
      </c>
      <c r="F59">
        <v>1232</v>
      </c>
      <c r="G59">
        <v>940</v>
      </c>
      <c r="H59">
        <v>416</v>
      </c>
      <c r="I59">
        <v>524</v>
      </c>
      <c r="J59">
        <v>1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523</v>
      </c>
      <c r="T59">
        <v>0</v>
      </c>
      <c r="U59">
        <v>0</v>
      </c>
      <c r="V59">
        <v>523</v>
      </c>
      <c r="W59">
        <v>19</v>
      </c>
      <c r="X59">
        <v>5</v>
      </c>
      <c r="Y59">
        <v>14</v>
      </c>
      <c r="Z59">
        <v>0</v>
      </c>
      <c r="AA59">
        <v>504</v>
      </c>
      <c r="AB59">
        <v>310</v>
      </c>
      <c r="AC59">
        <v>40</v>
      </c>
      <c r="AD59">
        <v>154</v>
      </c>
      <c r="AE59">
        <v>504</v>
      </c>
    </row>
    <row r="60" spans="1:31">
      <c r="A60" t="s">
        <v>151</v>
      </c>
      <c r="B60" t="s">
        <v>147</v>
      </c>
      <c r="C60" t="str">
        <f t="shared" si="2"/>
        <v>180403</v>
      </c>
      <c r="D60" t="s">
        <v>152</v>
      </c>
      <c r="E60">
        <v>3</v>
      </c>
      <c r="F60">
        <v>701</v>
      </c>
      <c r="G60">
        <v>540</v>
      </c>
      <c r="H60">
        <v>169</v>
      </c>
      <c r="I60">
        <v>371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371</v>
      </c>
      <c r="T60">
        <v>0</v>
      </c>
      <c r="U60">
        <v>0</v>
      </c>
      <c r="V60">
        <v>371</v>
      </c>
      <c r="W60">
        <v>13</v>
      </c>
      <c r="X60">
        <v>3</v>
      </c>
      <c r="Y60">
        <v>10</v>
      </c>
      <c r="Z60">
        <v>0</v>
      </c>
      <c r="AA60">
        <v>358</v>
      </c>
      <c r="AB60">
        <v>232</v>
      </c>
      <c r="AC60">
        <v>75</v>
      </c>
      <c r="AD60">
        <v>51</v>
      </c>
      <c r="AE60">
        <v>358</v>
      </c>
    </row>
    <row r="61" spans="1:31">
      <c r="A61" t="s">
        <v>153</v>
      </c>
      <c r="B61" t="s">
        <v>147</v>
      </c>
      <c r="C61" t="str">
        <f t="shared" si="2"/>
        <v>180403</v>
      </c>
      <c r="D61" t="s">
        <v>154</v>
      </c>
      <c r="E61">
        <v>4</v>
      </c>
      <c r="F61">
        <v>739</v>
      </c>
      <c r="G61">
        <v>572</v>
      </c>
      <c r="H61">
        <v>230</v>
      </c>
      <c r="I61">
        <v>342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342</v>
      </c>
      <c r="T61">
        <v>0</v>
      </c>
      <c r="U61">
        <v>0</v>
      </c>
      <c r="V61">
        <v>342</v>
      </c>
      <c r="W61">
        <v>13</v>
      </c>
      <c r="X61">
        <v>1</v>
      </c>
      <c r="Y61">
        <v>12</v>
      </c>
      <c r="Z61">
        <v>0</v>
      </c>
      <c r="AA61">
        <v>329</v>
      </c>
      <c r="AB61">
        <v>220</v>
      </c>
      <c r="AC61">
        <v>37</v>
      </c>
      <c r="AD61">
        <v>72</v>
      </c>
      <c r="AE61">
        <v>329</v>
      </c>
    </row>
    <row r="62" spans="1:31">
      <c r="A62" t="s">
        <v>155</v>
      </c>
      <c r="B62" t="s">
        <v>147</v>
      </c>
      <c r="C62" t="str">
        <f t="shared" si="2"/>
        <v>180403</v>
      </c>
      <c r="D62" t="s">
        <v>156</v>
      </c>
      <c r="E62">
        <v>5</v>
      </c>
      <c r="F62">
        <v>642</v>
      </c>
      <c r="G62">
        <v>490</v>
      </c>
      <c r="H62">
        <v>134</v>
      </c>
      <c r="I62">
        <v>356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356</v>
      </c>
      <c r="T62">
        <v>0</v>
      </c>
      <c r="U62">
        <v>0</v>
      </c>
      <c r="V62">
        <v>356</v>
      </c>
      <c r="W62">
        <v>5</v>
      </c>
      <c r="X62">
        <v>0</v>
      </c>
      <c r="Y62">
        <v>5</v>
      </c>
      <c r="Z62">
        <v>0</v>
      </c>
      <c r="AA62">
        <v>351</v>
      </c>
      <c r="AB62">
        <v>234</v>
      </c>
      <c r="AC62">
        <v>70</v>
      </c>
      <c r="AD62">
        <v>47</v>
      </c>
      <c r="AE62">
        <v>351</v>
      </c>
    </row>
    <row r="63" spans="1:31">
      <c r="A63" t="s">
        <v>157</v>
      </c>
      <c r="B63" t="s">
        <v>147</v>
      </c>
      <c r="C63" t="str">
        <f t="shared" si="2"/>
        <v>180403</v>
      </c>
      <c r="D63" t="s">
        <v>158</v>
      </c>
      <c r="E63">
        <v>6</v>
      </c>
      <c r="F63">
        <v>465</v>
      </c>
      <c r="G63">
        <v>360</v>
      </c>
      <c r="H63">
        <v>200</v>
      </c>
      <c r="I63">
        <v>160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160</v>
      </c>
      <c r="T63">
        <v>0</v>
      </c>
      <c r="U63">
        <v>0</v>
      </c>
      <c r="V63">
        <v>160</v>
      </c>
      <c r="W63">
        <v>11</v>
      </c>
      <c r="X63">
        <v>2</v>
      </c>
      <c r="Y63">
        <v>9</v>
      </c>
      <c r="Z63">
        <v>0</v>
      </c>
      <c r="AA63">
        <v>149</v>
      </c>
      <c r="AB63">
        <v>90</v>
      </c>
      <c r="AC63">
        <v>14</v>
      </c>
      <c r="AD63">
        <v>45</v>
      </c>
      <c r="AE63">
        <v>149</v>
      </c>
    </row>
    <row r="64" spans="1:31">
      <c r="A64" t="s">
        <v>159</v>
      </c>
      <c r="B64" t="s">
        <v>160</v>
      </c>
      <c r="C64" t="str">
        <f t="shared" ref="C64:C74" si="3">"180404"</f>
        <v>180404</v>
      </c>
      <c r="D64" t="s">
        <v>161</v>
      </c>
      <c r="E64">
        <v>1</v>
      </c>
      <c r="F64">
        <v>491</v>
      </c>
      <c r="G64">
        <v>380</v>
      </c>
      <c r="H64">
        <v>109</v>
      </c>
      <c r="I64">
        <v>271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271</v>
      </c>
      <c r="T64">
        <v>0</v>
      </c>
      <c r="U64">
        <v>0</v>
      </c>
      <c r="V64">
        <v>271</v>
      </c>
      <c r="W64">
        <v>6</v>
      </c>
      <c r="X64">
        <v>2</v>
      </c>
      <c r="Y64">
        <v>4</v>
      </c>
      <c r="Z64">
        <v>0</v>
      </c>
      <c r="AA64">
        <v>265</v>
      </c>
      <c r="AB64">
        <v>105</v>
      </c>
      <c r="AC64">
        <v>88</v>
      </c>
      <c r="AD64">
        <v>72</v>
      </c>
      <c r="AE64">
        <v>265</v>
      </c>
    </row>
    <row r="65" spans="1:31">
      <c r="A65" t="s">
        <v>162</v>
      </c>
      <c r="B65" t="s">
        <v>160</v>
      </c>
      <c r="C65" t="str">
        <f t="shared" si="3"/>
        <v>180404</v>
      </c>
      <c r="D65" t="s">
        <v>163</v>
      </c>
      <c r="E65">
        <v>2</v>
      </c>
      <c r="F65">
        <v>503</v>
      </c>
      <c r="G65">
        <v>380</v>
      </c>
      <c r="H65">
        <v>175</v>
      </c>
      <c r="I65">
        <v>205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205</v>
      </c>
      <c r="T65">
        <v>0</v>
      </c>
      <c r="U65">
        <v>0</v>
      </c>
      <c r="V65">
        <v>205</v>
      </c>
      <c r="W65">
        <v>3</v>
      </c>
      <c r="X65">
        <v>1</v>
      </c>
      <c r="Y65">
        <v>2</v>
      </c>
      <c r="Z65">
        <v>0</v>
      </c>
      <c r="AA65">
        <v>202</v>
      </c>
      <c r="AB65">
        <v>132</v>
      </c>
      <c r="AC65">
        <v>34</v>
      </c>
      <c r="AD65">
        <v>36</v>
      </c>
      <c r="AE65">
        <v>202</v>
      </c>
    </row>
    <row r="66" spans="1:31">
      <c r="A66" t="s">
        <v>164</v>
      </c>
      <c r="B66" t="s">
        <v>160</v>
      </c>
      <c r="C66" t="str">
        <f t="shared" si="3"/>
        <v>180404</v>
      </c>
      <c r="D66" t="s">
        <v>165</v>
      </c>
      <c r="E66">
        <v>3</v>
      </c>
      <c r="F66">
        <v>975</v>
      </c>
      <c r="G66">
        <v>740</v>
      </c>
      <c r="H66">
        <v>351</v>
      </c>
      <c r="I66">
        <v>389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389</v>
      </c>
      <c r="T66">
        <v>0</v>
      </c>
      <c r="U66">
        <v>0</v>
      </c>
      <c r="V66">
        <v>389</v>
      </c>
      <c r="W66">
        <v>12</v>
      </c>
      <c r="X66">
        <v>2</v>
      </c>
      <c r="Y66">
        <v>6</v>
      </c>
      <c r="Z66">
        <v>0</v>
      </c>
      <c r="AA66">
        <v>377</v>
      </c>
      <c r="AB66">
        <v>218</v>
      </c>
      <c r="AC66">
        <v>86</v>
      </c>
      <c r="AD66">
        <v>73</v>
      </c>
      <c r="AE66">
        <v>377</v>
      </c>
    </row>
    <row r="67" spans="1:31">
      <c r="A67" t="s">
        <v>166</v>
      </c>
      <c r="B67" t="s">
        <v>160</v>
      </c>
      <c r="C67" t="str">
        <f t="shared" si="3"/>
        <v>180404</v>
      </c>
      <c r="D67" t="s">
        <v>167</v>
      </c>
      <c r="E67">
        <v>4</v>
      </c>
      <c r="F67">
        <v>860</v>
      </c>
      <c r="G67">
        <v>650</v>
      </c>
      <c r="H67">
        <v>239</v>
      </c>
      <c r="I67">
        <v>411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411</v>
      </c>
      <c r="T67">
        <v>0</v>
      </c>
      <c r="U67">
        <v>0</v>
      </c>
      <c r="V67">
        <v>411</v>
      </c>
      <c r="W67">
        <v>16</v>
      </c>
      <c r="X67">
        <v>0</v>
      </c>
      <c r="Y67">
        <v>14</v>
      </c>
      <c r="Z67">
        <v>0</v>
      </c>
      <c r="AA67">
        <v>395</v>
      </c>
      <c r="AB67">
        <v>228</v>
      </c>
      <c r="AC67">
        <v>70</v>
      </c>
      <c r="AD67">
        <v>97</v>
      </c>
      <c r="AE67">
        <v>395</v>
      </c>
    </row>
    <row r="68" spans="1:31">
      <c r="A68" t="s">
        <v>168</v>
      </c>
      <c r="B68" t="s">
        <v>160</v>
      </c>
      <c r="C68" t="str">
        <f t="shared" si="3"/>
        <v>180404</v>
      </c>
      <c r="D68" t="s">
        <v>169</v>
      </c>
      <c r="E68">
        <v>5</v>
      </c>
      <c r="F68">
        <v>1673</v>
      </c>
      <c r="G68">
        <v>1280</v>
      </c>
      <c r="H68">
        <v>412</v>
      </c>
      <c r="I68">
        <v>868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866</v>
      </c>
      <c r="T68">
        <v>0</v>
      </c>
      <c r="U68">
        <v>0</v>
      </c>
      <c r="V68">
        <v>866</v>
      </c>
      <c r="W68">
        <v>37</v>
      </c>
      <c r="X68">
        <v>5</v>
      </c>
      <c r="Y68">
        <v>32</v>
      </c>
      <c r="Z68">
        <v>0</v>
      </c>
      <c r="AA68">
        <v>829</v>
      </c>
      <c r="AB68">
        <v>468</v>
      </c>
      <c r="AC68">
        <v>189</v>
      </c>
      <c r="AD68">
        <v>172</v>
      </c>
      <c r="AE68">
        <v>829</v>
      </c>
    </row>
    <row r="69" spans="1:31">
      <c r="A69" t="s">
        <v>170</v>
      </c>
      <c r="B69" t="s">
        <v>160</v>
      </c>
      <c r="C69" t="str">
        <f t="shared" si="3"/>
        <v>180404</v>
      </c>
      <c r="D69" t="s">
        <v>171</v>
      </c>
      <c r="E69">
        <v>6</v>
      </c>
      <c r="F69">
        <v>1494</v>
      </c>
      <c r="G69">
        <v>1130</v>
      </c>
      <c r="H69">
        <v>371</v>
      </c>
      <c r="I69">
        <v>759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759</v>
      </c>
      <c r="T69">
        <v>0</v>
      </c>
      <c r="U69">
        <v>0</v>
      </c>
      <c r="V69">
        <v>759</v>
      </c>
      <c r="W69">
        <v>20</v>
      </c>
      <c r="X69">
        <v>7</v>
      </c>
      <c r="Y69">
        <v>13</v>
      </c>
      <c r="Z69">
        <v>0</v>
      </c>
      <c r="AA69">
        <v>739</v>
      </c>
      <c r="AB69">
        <v>461</v>
      </c>
      <c r="AC69">
        <v>137</v>
      </c>
      <c r="AD69">
        <v>141</v>
      </c>
      <c r="AE69">
        <v>739</v>
      </c>
    </row>
    <row r="70" spans="1:31">
      <c r="A70" t="s">
        <v>172</v>
      </c>
      <c r="B70" t="s">
        <v>160</v>
      </c>
      <c r="C70" t="str">
        <f t="shared" si="3"/>
        <v>180404</v>
      </c>
      <c r="D70" t="s">
        <v>173</v>
      </c>
      <c r="E70">
        <v>7</v>
      </c>
      <c r="F70">
        <v>533</v>
      </c>
      <c r="G70">
        <v>400</v>
      </c>
      <c r="H70">
        <v>114</v>
      </c>
      <c r="I70">
        <v>286</v>
      </c>
      <c r="J70">
        <v>0</v>
      </c>
      <c r="K70">
        <v>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286</v>
      </c>
      <c r="T70">
        <v>0</v>
      </c>
      <c r="U70">
        <v>0</v>
      </c>
      <c r="V70">
        <v>286</v>
      </c>
      <c r="W70">
        <v>17</v>
      </c>
      <c r="X70">
        <v>5</v>
      </c>
      <c r="Y70">
        <v>9</v>
      </c>
      <c r="Z70">
        <v>0</v>
      </c>
      <c r="AA70">
        <v>269</v>
      </c>
      <c r="AB70">
        <v>135</v>
      </c>
      <c r="AC70">
        <v>75</v>
      </c>
      <c r="AD70">
        <v>59</v>
      </c>
      <c r="AE70">
        <v>269</v>
      </c>
    </row>
    <row r="71" spans="1:31">
      <c r="A71" t="s">
        <v>174</v>
      </c>
      <c r="B71" t="s">
        <v>160</v>
      </c>
      <c r="C71" t="str">
        <f t="shared" si="3"/>
        <v>180404</v>
      </c>
      <c r="D71" t="s">
        <v>175</v>
      </c>
      <c r="E71">
        <v>8</v>
      </c>
      <c r="F71">
        <v>822</v>
      </c>
      <c r="G71">
        <v>620</v>
      </c>
      <c r="H71">
        <v>275</v>
      </c>
      <c r="I71">
        <v>345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345</v>
      </c>
      <c r="T71">
        <v>0</v>
      </c>
      <c r="U71">
        <v>0</v>
      </c>
      <c r="V71">
        <v>345</v>
      </c>
      <c r="W71">
        <v>12</v>
      </c>
      <c r="X71">
        <v>2</v>
      </c>
      <c r="Y71">
        <v>3</v>
      </c>
      <c r="Z71">
        <v>0</v>
      </c>
      <c r="AA71">
        <v>333</v>
      </c>
      <c r="AB71">
        <v>206</v>
      </c>
      <c r="AC71">
        <v>59</v>
      </c>
      <c r="AD71">
        <v>68</v>
      </c>
      <c r="AE71">
        <v>333</v>
      </c>
    </row>
    <row r="72" spans="1:31">
      <c r="A72" t="s">
        <v>176</v>
      </c>
      <c r="B72" t="s">
        <v>160</v>
      </c>
      <c r="C72" t="str">
        <f t="shared" si="3"/>
        <v>180404</v>
      </c>
      <c r="D72" t="s">
        <v>177</v>
      </c>
      <c r="E72">
        <v>9</v>
      </c>
      <c r="F72">
        <v>1334</v>
      </c>
      <c r="G72">
        <v>1020</v>
      </c>
      <c r="H72">
        <v>365</v>
      </c>
      <c r="I72">
        <v>655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655</v>
      </c>
      <c r="T72">
        <v>0</v>
      </c>
      <c r="U72">
        <v>0</v>
      </c>
      <c r="V72">
        <v>655</v>
      </c>
      <c r="W72">
        <v>29</v>
      </c>
      <c r="X72">
        <v>10</v>
      </c>
      <c r="Y72">
        <v>18</v>
      </c>
      <c r="Z72">
        <v>0</v>
      </c>
      <c r="AA72">
        <v>626</v>
      </c>
      <c r="AB72">
        <v>411</v>
      </c>
      <c r="AC72">
        <v>109</v>
      </c>
      <c r="AD72">
        <v>106</v>
      </c>
      <c r="AE72">
        <v>626</v>
      </c>
    </row>
    <row r="73" spans="1:31">
      <c r="A73" t="s">
        <v>178</v>
      </c>
      <c r="B73" t="s">
        <v>160</v>
      </c>
      <c r="C73" t="str">
        <f t="shared" si="3"/>
        <v>180404</v>
      </c>
      <c r="D73" t="s">
        <v>179</v>
      </c>
      <c r="E73">
        <v>10</v>
      </c>
      <c r="F73">
        <v>593</v>
      </c>
      <c r="G73">
        <v>450</v>
      </c>
      <c r="H73">
        <v>220</v>
      </c>
      <c r="I73">
        <v>230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230</v>
      </c>
      <c r="T73">
        <v>0</v>
      </c>
      <c r="U73">
        <v>0</v>
      </c>
      <c r="V73">
        <v>230</v>
      </c>
      <c r="W73">
        <v>6</v>
      </c>
      <c r="X73">
        <v>2</v>
      </c>
      <c r="Y73">
        <v>4</v>
      </c>
      <c r="Z73">
        <v>0</v>
      </c>
      <c r="AA73">
        <v>224</v>
      </c>
      <c r="AB73">
        <v>168</v>
      </c>
      <c r="AC73">
        <v>28</v>
      </c>
      <c r="AD73">
        <v>28</v>
      </c>
      <c r="AE73">
        <v>224</v>
      </c>
    </row>
    <row r="74" spans="1:31">
      <c r="A74" t="s">
        <v>180</v>
      </c>
      <c r="B74" t="s">
        <v>160</v>
      </c>
      <c r="C74" t="str">
        <f t="shared" si="3"/>
        <v>180404</v>
      </c>
      <c r="D74" t="s">
        <v>181</v>
      </c>
      <c r="E74">
        <v>11</v>
      </c>
      <c r="F74">
        <v>1131</v>
      </c>
      <c r="G74">
        <v>860</v>
      </c>
      <c r="H74">
        <v>302</v>
      </c>
      <c r="I74">
        <v>558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558</v>
      </c>
      <c r="T74">
        <v>0</v>
      </c>
      <c r="U74">
        <v>0</v>
      </c>
      <c r="V74">
        <v>558</v>
      </c>
      <c r="W74">
        <v>6</v>
      </c>
      <c r="X74">
        <v>2</v>
      </c>
      <c r="Y74">
        <v>4</v>
      </c>
      <c r="Z74">
        <v>0</v>
      </c>
      <c r="AA74">
        <v>552</v>
      </c>
      <c r="AB74">
        <v>385</v>
      </c>
      <c r="AC74">
        <v>70</v>
      </c>
      <c r="AD74">
        <v>97</v>
      </c>
      <c r="AE74">
        <v>552</v>
      </c>
    </row>
    <row r="75" spans="1:31">
      <c r="A75" t="s">
        <v>182</v>
      </c>
      <c r="B75" t="s">
        <v>183</v>
      </c>
      <c r="C75" t="str">
        <f t="shared" ref="C75:C86" si="4">"180405"</f>
        <v>180405</v>
      </c>
      <c r="D75" t="s">
        <v>184</v>
      </c>
      <c r="E75">
        <v>1</v>
      </c>
      <c r="F75">
        <v>484</v>
      </c>
      <c r="G75">
        <v>370</v>
      </c>
      <c r="H75">
        <v>194</v>
      </c>
      <c r="I75">
        <v>176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176</v>
      </c>
      <c r="T75">
        <v>0</v>
      </c>
      <c r="U75">
        <v>0</v>
      </c>
      <c r="V75">
        <v>176</v>
      </c>
      <c r="W75">
        <v>5</v>
      </c>
      <c r="X75">
        <v>2</v>
      </c>
      <c r="Y75">
        <v>3</v>
      </c>
      <c r="Z75">
        <v>0</v>
      </c>
      <c r="AA75">
        <v>171</v>
      </c>
      <c r="AB75">
        <v>104</v>
      </c>
      <c r="AC75">
        <v>35</v>
      </c>
      <c r="AD75">
        <v>32</v>
      </c>
      <c r="AE75">
        <v>171</v>
      </c>
    </row>
    <row r="76" spans="1:31">
      <c r="A76" t="s">
        <v>185</v>
      </c>
      <c r="B76" t="s">
        <v>183</v>
      </c>
      <c r="C76" t="str">
        <f t="shared" si="4"/>
        <v>180405</v>
      </c>
      <c r="D76" t="s">
        <v>186</v>
      </c>
      <c r="E76">
        <v>2</v>
      </c>
      <c r="F76">
        <v>270</v>
      </c>
      <c r="G76">
        <v>210</v>
      </c>
      <c r="H76">
        <v>94</v>
      </c>
      <c r="I76">
        <v>116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116</v>
      </c>
      <c r="T76">
        <v>0</v>
      </c>
      <c r="U76">
        <v>0</v>
      </c>
      <c r="V76">
        <v>116</v>
      </c>
      <c r="W76">
        <v>3</v>
      </c>
      <c r="X76">
        <v>0</v>
      </c>
      <c r="Y76">
        <v>3</v>
      </c>
      <c r="Z76">
        <v>0</v>
      </c>
      <c r="AA76">
        <v>113</v>
      </c>
      <c r="AB76">
        <v>73</v>
      </c>
      <c r="AC76">
        <v>11</v>
      </c>
      <c r="AD76">
        <v>29</v>
      </c>
      <c r="AE76">
        <v>113</v>
      </c>
    </row>
    <row r="77" spans="1:31">
      <c r="A77" t="s">
        <v>187</v>
      </c>
      <c r="B77" t="s">
        <v>183</v>
      </c>
      <c r="C77" t="str">
        <f t="shared" si="4"/>
        <v>180405</v>
      </c>
      <c r="D77" t="s">
        <v>188</v>
      </c>
      <c r="E77">
        <v>3</v>
      </c>
      <c r="F77">
        <v>508</v>
      </c>
      <c r="G77">
        <v>355</v>
      </c>
      <c r="H77">
        <v>159</v>
      </c>
      <c r="I77">
        <v>196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196</v>
      </c>
      <c r="T77">
        <v>0</v>
      </c>
      <c r="U77">
        <v>0</v>
      </c>
      <c r="V77">
        <v>196</v>
      </c>
      <c r="W77">
        <v>9</v>
      </c>
      <c r="X77">
        <v>3</v>
      </c>
      <c r="Y77">
        <v>6</v>
      </c>
      <c r="Z77">
        <v>0</v>
      </c>
      <c r="AA77">
        <v>187</v>
      </c>
      <c r="AB77">
        <v>118</v>
      </c>
      <c r="AC77">
        <v>16</v>
      </c>
      <c r="AD77">
        <v>53</v>
      </c>
      <c r="AE77">
        <v>187</v>
      </c>
    </row>
    <row r="78" spans="1:31">
      <c r="A78" t="s">
        <v>189</v>
      </c>
      <c r="B78" t="s">
        <v>183</v>
      </c>
      <c r="C78" t="str">
        <f t="shared" si="4"/>
        <v>180405</v>
      </c>
      <c r="D78" t="s">
        <v>190</v>
      </c>
      <c r="E78">
        <v>4</v>
      </c>
      <c r="F78">
        <v>725</v>
      </c>
      <c r="G78">
        <v>560</v>
      </c>
      <c r="H78">
        <v>137</v>
      </c>
      <c r="I78">
        <v>423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423</v>
      </c>
      <c r="T78">
        <v>0</v>
      </c>
      <c r="U78">
        <v>0</v>
      </c>
      <c r="V78">
        <v>423</v>
      </c>
      <c r="W78">
        <v>19</v>
      </c>
      <c r="X78">
        <v>5</v>
      </c>
      <c r="Y78">
        <v>14</v>
      </c>
      <c r="Z78">
        <v>0</v>
      </c>
      <c r="AA78">
        <v>404</v>
      </c>
      <c r="AB78">
        <v>258</v>
      </c>
      <c r="AC78">
        <v>46</v>
      </c>
      <c r="AD78">
        <v>100</v>
      </c>
      <c r="AE78">
        <v>404</v>
      </c>
    </row>
    <row r="79" spans="1:31">
      <c r="A79" t="s">
        <v>191</v>
      </c>
      <c r="B79" t="s">
        <v>183</v>
      </c>
      <c r="C79" t="str">
        <f t="shared" si="4"/>
        <v>180405</v>
      </c>
      <c r="D79" t="s">
        <v>192</v>
      </c>
      <c r="E79">
        <v>5</v>
      </c>
      <c r="F79">
        <v>737</v>
      </c>
      <c r="G79">
        <v>570</v>
      </c>
      <c r="H79">
        <v>222</v>
      </c>
      <c r="I79">
        <v>348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348</v>
      </c>
      <c r="T79">
        <v>0</v>
      </c>
      <c r="U79">
        <v>0</v>
      </c>
      <c r="V79">
        <v>348</v>
      </c>
      <c r="W79">
        <v>9</v>
      </c>
      <c r="X79">
        <v>2</v>
      </c>
      <c r="Y79">
        <v>7</v>
      </c>
      <c r="Z79">
        <v>0</v>
      </c>
      <c r="AA79">
        <v>339</v>
      </c>
      <c r="AB79">
        <v>227</v>
      </c>
      <c r="AC79">
        <v>18</v>
      </c>
      <c r="AD79">
        <v>94</v>
      </c>
      <c r="AE79">
        <v>339</v>
      </c>
    </row>
    <row r="80" spans="1:31">
      <c r="A80" t="s">
        <v>193</v>
      </c>
      <c r="B80" t="s">
        <v>183</v>
      </c>
      <c r="C80" t="str">
        <f t="shared" si="4"/>
        <v>180405</v>
      </c>
      <c r="D80" t="s">
        <v>194</v>
      </c>
      <c r="E80">
        <v>6</v>
      </c>
      <c r="F80">
        <v>624</v>
      </c>
      <c r="G80">
        <v>480</v>
      </c>
      <c r="H80">
        <v>201</v>
      </c>
      <c r="I80">
        <v>279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279</v>
      </c>
      <c r="T80">
        <v>0</v>
      </c>
      <c r="U80">
        <v>0</v>
      </c>
      <c r="V80">
        <v>279</v>
      </c>
      <c r="W80">
        <v>11</v>
      </c>
      <c r="X80">
        <v>2</v>
      </c>
      <c r="Y80">
        <v>9</v>
      </c>
      <c r="Z80">
        <v>0</v>
      </c>
      <c r="AA80">
        <v>268</v>
      </c>
      <c r="AB80">
        <v>156</v>
      </c>
      <c r="AC80">
        <v>22</v>
      </c>
      <c r="AD80">
        <v>90</v>
      </c>
      <c r="AE80">
        <v>268</v>
      </c>
    </row>
    <row r="81" spans="1:31">
      <c r="A81" t="s">
        <v>195</v>
      </c>
      <c r="B81" t="s">
        <v>183</v>
      </c>
      <c r="C81" t="str">
        <f t="shared" si="4"/>
        <v>180405</v>
      </c>
      <c r="D81" t="s">
        <v>196</v>
      </c>
      <c r="E81">
        <v>7</v>
      </c>
      <c r="F81">
        <v>414</v>
      </c>
      <c r="G81">
        <v>320</v>
      </c>
      <c r="H81">
        <v>107</v>
      </c>
      <c r="I81">
        <v>213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213</v>
      </c>
      <c r="T81">
        <v>0</v>
      </c>
      <c r="U81">
        <v>0</v>
      </c>
      <c r="V81">
        <v>213</v>
      </c>
      <c r="W81">
        <v>6</v>
      </c>
      <c r="X81">
        <v>0</v>
      </c>
      <c r="Y81">
        <v>6</v>
      </c>
      <c r="Z81">
        <v>0</v>
      </c>
      <c r="AA81">
        <v>207</v>
      </c>
      <c r="AB81">
        <v>141</v>
      </c>
      <c r="AC81">
        <v>27</v>
      </c>
      <c r="AD81">
        <v>39</v>
      </c>
      <c r="AE81">
        <v>207</v>
      </c>
    </row>
    <row r="82" spans="1:31">
      <c r="A82" t="s">
        <v>197</v>
      </c>
      <c r="B82" t="s">
        <v>183</v>
      </c>
      <c r="C82" t="str">
        <f t="shared" si="4"/>
        <v>180405</v>
      </c>
      <c r="D82" t="s">
        <v>198</v>
      </c>
      <c r="E82">
        <v>8</v>
      </c>
      <c r="F82">
        <v>275</v>
      </c>
      <c r="G82">
        <v>210</v>
      </c>
      <c r="H82">
        <v>77</v>
      </c>
      <c r="I82">
        <v>133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133</v>
      </c>
      <c r="T82">
        <v>0</v>
      </c>
      <c r="U82">
        <v>0</v>
      </c>
      <c r="V82">
        <v>133</v>
      </c>
      <c r="W82">
        <v>5</v>
      </c>
      <c r="X82">
        <v>0</v>
      </c>
      <c r="Y82">
        <v>5</v>
      </c>
      <c r="Z82">
        <v>0</v>
      </c>
      <c r="AA82">
        <v>128</v>
      </c>
      <c r="AB82">
        <v>64</v>
      </c>
      <c r="AC82">
        <v>15</v>
      </c>
      <c r="AD82">
        <v>49</v>
      </c>
      <c r="AE82">
        <v>128</v>
      </c>
    </row>
    <row r="83" spans="1:31">
      <c r="A83" t="s">
        <v>199</v>
      </c>
      <c r="B83" t="s">
        <v>183</v>
      </c>
      <c r="C83" t="str">
        <f t="shared" si="4"/>
        <v>180405</v>
      </c>
      <c r="D83" t="s">
        <v>200</v>
      </c>
      <c r="E83">
        <v>9</v>
      </c>
      <c r="F83">
        <v>612</v>
      </c>
      <c r="G83">
        <v>480</v>
      </c>
      <c r="H83">
        <v>206</v>
      </c>
      <c r="I83">
        <v>274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274</v>
      </c>
      <c r="T83">
        <v>0</v>
      </c>
      <c r="U83">
        <v>0</v>
      </c>
      <c r="V83">
        <v>274</v>
      </c>
      <c r="W83">
        <v>9</v>
      </c>
      <c r="X83">
        <v>3</v>
      </c>
      <c r="Y83">
        <v>6</v>
      </c>
      <c r="Z83">
        <v>0</v>
      </c>
      <c r="AA83">
        <v>265</v>
      </c>
      <c r="AB83">
        <v>192</v>
      </c>
      <c r="AC83">
        <v>30</v>
      </c>
      <c r="AD83">
        <v>43</v>
      </c>
      <c r="AE83">
        <v>265</v>
      </c>
    </row>
    <row r="84" spans="1:31">
      <c r="A84" t="s">
        <v>201</v>
      </c>
      <c r="B84" t="s">
        <v>183</v>
      </c>
      <c r="C84" t="str">
        <f t="shared" si="4"/>
        <v>180405</v>
      </c>
      <c r="D84" t="s">
        <v>202</v>
      </c>
      <c r="E84">
        <v>10</v>
      </c>
      <c r="F84">
        <v>354</v>
      </c>
      <c r="G84">
        <v>270</v>
      </c>
      <c r="H84">
        <v>137</v>
      </c>
      <c r="I84">
        <v>133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133</v>
      </c>
      <c r="T84">
        <v>0</v>
      </c>
      <c r="U84">
        <v>0</v>
      </c>
      <c r="V84">
        <v>133</v>
      </c>
      <c r="W84">
        <v>2</v>
      </c>
      <c r="X84">
        <v>0</v>
      </c>
      <c r="Y84">
        <v>2</v>
      </c>
      <c r="Z84">
        <v>0</v>
      </c>
      <c r="AA84">
        <v>131</v>
      </c>
      <c r="AB84">
        <v>76</v>
      </c>
      <c r="AC84">
        <v>20</v>
      </c>
      <c r="AD84">
        <v>35</v>
      </c>
      <c r="AE84">
        <v>131</v>
      </c>
    </row>
    <row r="85" spans="1:31">
      <c r="A85" t="s">
        <v>203</v>
      </c>
      <c r="B85" t="s">
        <v>183</v>
      </c>
      <c r="C85" t="str">
        <f t="shared" si="4"/>
        <v>180405</v>
      </c>
      <c r="D85" t="s">
        <v>204</v>
      </c>
      <c r="E85">
        <v>11</v>
      </c>
      <c r="F85">
        <v>441</v>
      </c>
      <c r="G85">
        <v>340</v>
      </c>
      <c r="H85">
        <v>186</v>
      </c>
      <c r="I85">
        <v>154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154</v>
      </c>
      <c r="T85">
        <v>0</v>
      </c>
      <c r="U85">
        <v>0</v>
      </c>
      <c r="V85">
        <v>154</v>
      </c>
      <c r="W85">
        <v>6</v>
      </c>
      <c r="X85">
        <v>1</v>
      </c>
      <c r="Y85">
        <v>5</v>
      </c>
      <c r="Z85">
        <v>0</v>
      </c>
      <c r="AA85">
        <v>148</v>
      </c>
      <c r="AB85">
        <v>91</v>
      </c>
      <c r="AC85">
        <v>19</v>
      </c>
      <c r="AD85">
        <v>38</v>
      </c>
      <c r="AE85">
        <v>148</v>
      </c>
    </row>
    <row r="86" spans="1:31">
      <c r="A86" t="s">
        <v>205</v>
      </c>
      <c r="B86" t="s">
        <v>183</v>
      </c>
      <c r="C86" t="str">
        <f t="shared" si="4"/>
        <v>180405</v>
      </c>
      <c r="D86" t="s">
        <v>206</v>
      </c>
      <c r="E86">
        <v>12</v>
      </c>
      <c r="F86">
        <v>70</v>
      </c>
      <c r="G86">
        <v>66</v>
      </c>
      <c r="H86">
        <v>31</v>
      </c>
      <c r="I86">
        <v>35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35</v>
      </c>
      <c r="T86">
        <v>0</v>
      </c>
      <c r="U86">
        <v>0</v>
      </c>
      <c r="V86">
        <v>35</v>
      </c>
      <c r="W86">
        <v>4</v>
      </c>
      <c r="X86">
        <v>0</v>
      </c>
      <c r="Y86">
        <v>3</v>
      </c>
      <c r="Z86">
        <v>0</v>
      </c>
      <c r="AA86">
        <v>31</v>
      </c>
      <c r="AB86">
        <v>19</v>
      </c>
      <c r="AC86">
        <v>3</v>
      </c>
      <c r="AD86">
        <v>9</v>
      </c>
      <c r="AE86">
        <v>31</v>
      </c>
    </row>
    <row r="87" spans="1:31">
      <c r="A87" t="s">
        <v>207</v>
      </c>
      <c r="B87" t="s">
        <v>208</v>
      </c>
      <c r="C87" t="str">
        <f t="shared" ref="C87:C96" si="5">"180406"</f>
        <v>180406</v>
      </c>
      <c r="D87" t="s">
        <v>209</v>
      </c>
      <c r="E87">
        <v>1</v>
      </c>
      <c r="F87">
        <v>1543</v>
      </c>
      <c r="G87">
        <v>1170</v>
      </c>
      <c r="H87">
        <v>318</v>
      </c>
      <c r="I87">
        <v>852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851</v>
      </c>
      <c r="T87">
        <v>0</v>
      </c>
      <c r="U87">
        <v>0</v>
      </c>
      <c r="V87">
        <v>851</v>
      </c>
      <c r="W87">
        <v>20</v>
      </c>
      <c r="X87">
        <v>4</v>
      </c>
      <c r="Y87">
        <v>16</v>
      </c>
      <c r="Z87">
        <v>0</v>
      </c>
      <c r="AA87">
        <v>831</v>
      </c>
      <c r="AB87">
        <v>320</v>
      </c>
      <c r="AC87">
        <v>467</v>
      </c>
      <c r="AD87">
        <v>44</v>
      </c>
      <c r="AE87">
        <v>831</v>
      </c>
    </row>
    <row r="88" spans="1:31">
      <c r="A88" t="s">
        <v>210</v>
      </c>
      <c r="B88" t="s">
        <v>208</v>
      </c>
      <c r="C88" t="str">
        <f t="shared" si="5"/>
        <v>180406</v>
      </c>
      <c r="D88" t="s">
        <v>211</v>
      </c>
      <c r="E88">
        <v>2</v>
      </c>
      <c r="F88">
        <v>1119</v>
      </c>
      <c r="G88">
        <v>850</v>
      </c>
      <c r="H88">
        <v>225</v>
      </c>
      <c r="I88">
        <v>625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625</v>
      </c>
      <c r="T88">
        <v>0</v>
      </c>
      <c r="U88">
        <v>0</v>
      </c>
      <c r="V88">
        <v>625</v>
      </c>
      <c r="W88">
        <v>28</v>
      </c>
      <c r="X88">
        <v>10</v>
      </c>
      <c r="Y88">
        <v>16</v>
      </c>
      <c r="Z88">
        <v>0</v>
      </c>
      <c r="AA88">
        <v>597</v>
      </c>
      <c r="AB88">
        <v>297</v>
      </c>
      <c r="AC88">
        <v>217</v>
      </c>
      <c r="AD88">
        <v>83</v>
      </c>
      <c r="AE88">
        <v>597</v>
      </c>
    </row>
    <row r="89" spans="1:31">
      <c r="A89" t="s">
        <v>212</v>
      </c>
      <c r="B89" t="s">
        <v>208</v>
      </c>
      <c r="C89" t="str">
        <f t="shared" si="5"/>
        <v>180406</v>
      </c>
      <c r="D89" t="s">
        <v>213</v>
      </c>
      <c r="E89">
        <v>3</v>
      </c>
      <c r="F89">
        <v>543</v>
      </c>
      <c r="G89">
        <v>412</v>
      </c>
      <c r="H89">
        <v>176</v>
      </c>
      <c r="I89">
        <v>236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236</v>
      </c>
      <c r="T89">
        <v>0</v>
      </c>
      <c r="U89">
        <v>0</v>
      </c>
      <c r="V89">
        <v>236</v>
      </c>
      <c r="W89">
        <v>7</v>
      </c>
      <c r="X89">
        <v>1</v>
      </c>
      <c r="Y89">
        <v>6</v>
      </c>
      <c r="Z89">
        <v>0</v>
      </c>
      <c r="AA89">
        <v>229</v>
      </c>
      <c r="AB89">
        <v>137</v>
      </c>
      <c r="AC89">
        <v>59</v>
      </c>
      <c r="AD89">
        <v>33</v>
      </c>
      <c r="AE89">
        <v>229</v>
      </c>
    </row>
    <row r="90" spans="1:31">
      <c r="A90" t="s">
        <v>214</v>
      </c>
      <c r="B90" t="s">
        <v>208</v>
      </c>
      <c r="C90" t="str">
        <f t="shared" si="5"/>
        <v>180406</v>
      </c>
      <c r="D90" t="s">
        <v>215</v>
      </c>
      <c r="E90">
        <v>4</v>
      </c>
      <c r="F90">
        <v>459</v>
      </c>
      <c r="G90">
        <v>351</v>
      </c>
      <c r="H90">
        <v>79</v>
      </c>
      <c r="I90">
        <v>272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272</v>
      </c>
      <c r="T90">
        <v>0</v>
      </c>
      <c r="U90">
        <v>0</v>
      </c>
      <c r="V90">
        <v>272</v>
      </c>
      <c r="W90">
        <v>2</v>
      </c>
      <c r="X90">
        <v>1</v>
      </c>
      <c r="Y90">
        <v>1</v>
      </c>
      <c r="Z90">
        <v>0</v>
      </c>
      <c r="AA90">
        <v>270</v>
      </c>
      <c r="AB90">
        <v>147</v>
      </c>
      <c r="AC90">
        <v>83</v>
      </c>
      <c r="AD90">
        <v>40</v>
      </c>
      <c r="AE90">
        <v>270</v>
      </c>
    </row>
    <row r="91" spans="1:31">
      <c r="A91" t="s">
        <v>216</v>
      </c>
      <c r="B91" t="s">
        <v>208</v>
      </c>
      <c r="C91" t="str">
        <f t="shared" si="5"/>
        <v>180406</v>
      </c>
      <c r="D91" t="s">
        <v>217</v>
      </c>
      <c r="E91">
        <v>5</v>
      </c>
      <c r="F91">
        <v>259</v>
      </c>
      <c r="G91">
        <v>200</v>
      </c>
      <c r="H91">
        <v>57</v>
      </c>
      <c r="I91">
        <v>143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143</v>
      </c>
      <c r="T91">
        <v>0</v>
      </c>
      <c r="U91">
        <v>0</v>
      </c>
      <c r="V91">
        <v>143</v>
      </c>
      <c r="W91">
        <v>2</v>
      </c>
      <c r="X91">
        <v>1</v>
      </c>
      <c r="Y91">
        <v>1</v>
      </c>
      <c r="Z91">
        <v>0</v>
      </c>
      <c r="AA91">
        <v>141</v>
      </c>
      <c r="AB91">
        <v>82</v>
      </c>
      <c r="AC91">
        <v>29</v>
      </c>
      <c r="AD91">
        <v>30</v>
      </c>
      <c r="AE91">
        <v>141</v>
      </c>
    </row>
    <row r="92" spans="1:31">
      <c r="A92" t="s">
        <v>218</v>
      </c>
      <c r="B92" t="s">
        <v>208</v>
      </c>
      <c r="C92" t="str">
        <f t="shared" si="5"/>
        <v>180406</v>
      </c>
      <c r="D92" t="s">
        <v>219</v>
      </c>
      <c r="E92">
        <v>6</v>
      </c>
      <c r="F92">
        <v>501</v>
      </c>
      <c r="G92">
        <v>390</v>
      </c>
      <c r="H92">
        <v>121</v>
      </c>
      <c r="I92">
        <v>269</v>
      </c>
      <c r="J92">
        <v>1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269</v>
      </c>
      <c r="T92">
        <v>0</v>
      </c>
      <c r="U92">
        <v>0</v>
      </c>
      <c r="V92">
        <v>269</v>
      </c>
      <c r="W92">
        <v>9</v>
      </c>
      <c r="X92">
        <v>3</v>
      </c>
      <c r="Y92">
        <v>6</v>
      </c>
      <c r="Z92">
        <v>0</v>
      </c>
      <c r="AA92">
        <v>260</v>
      </c>
      <c r="AB92">
        <v>151</v>
      </c>
      <c r="AC92">
        <v>66</v>
      </c>
      <c r="AD92">
        <v>43</v>
      </c>
      <c r="AE92">
        <v>260</v>
      </c>
    </row>
    <row r="93" spans="1:31">
      <c r="A93" t="s">
        <v>220</v>
      </c>
      <c r="B93" t="s">
        <v>208</v>
      </c>
      <c r="C93" t="str">
        <f t="shared" si="5"/>
        <v>180406</v>
      </c>
      <c r="D93" t="s">
        <v>221</v>
      </c>
      <c r="E93">
        <v>7</v>
      </c>
      <c r="F93">
        <v>719</v>
      </c>
      <c r="G93">
        <v>550</v>
      </c>
      <c r="H93">
        <v>191</v>
      </c>
      <c r="I93">
        <v>359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359</v>
      </c>
      <c r="T93">
        <v>0</v>
      </c>
      <c r="U93">
        <v>0</v>
      </c>
      <c r="V93">
        <v>359</v>
      </c>
      <c r="W93">
        <v>7</v>
      </c>
      <c r="X93">
        <v>1</v>
      </c>
      <c r="Y93">
        <v>3</v>
      </c>
      <c r="Z93">
        <v>0</v>
      </c>
      <c r="AA93">
        <v>352</v>
      </c>
      <c r="AB93">
        <v>203</v>
      </c>
      <c r="AC93">
        <v>107</v>
      </c>
      <c r="AD93">
        <v>42</v>
      </c>
      <c r="AE93">
        <v>352</v>
      </c>
    </row>
    <row r="94" spans="1:31">
      <c r="A94" t="s">
        <v>222</v>
      </c>
      <c r="B94" t="s">
        <v>208</v>
      </c>
      <c r="C94" t="str">
        <f t="shared" si="5"/>
        <v>180406</v>
      </c>
      <c r="D94" t="s">
        <v>223</v>
      </c>
      <c r="E94">
        <v>8</v>
      </c>
      <c r="F94">
        <v>234</v>
      </c>
      <c r="G94">
        <v>181</v>
      </c>
      <c r="H94">
        <v>84</v>
      </c>
      <c r="I94">
        <v>97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97</v>
      </c>
      <c r="T94">
        <v>0</v>
      </c>
      <c r="U94">
        <v>0</v>
      </c>
      <c r="V94">
        <v>97</v>
      </c>
      <c r="W94">
        <v>0</v>
      </c>
      <c r="X94">
        <v>0</v>
      </c>
      <c r="Y94">
        <v>0</v>
      </c>
      <c r="Z94">
        <v>0</v>
      </c>
      <c r="AA94">
        <v>97</v>
      </c>
      <c r="AB94">
        <v>71</v>
      </c>
      <c r="AC94">
        <v>9</v>
      </c>
      <c r="AD94">
        <v>17</v>
      </c>
      <c r="AE94">
        <v>97</v>
      </c>
    </row>
    <row r="95" spans="1:31">
      <c r="A95" t="s">
        <v>224</v>
      </c>
      <c r="B95" t="s">
        <v>208</v>
      </c>
      <c r="C95" t="str">
        <f t="shared" si="5"/>
        <v>180406</v>
      </c>
      <c r="D95" t="s">
        <v>225</v>
      </c>
      <c r="E95">
        <v>9</v>
      </c>
      <c r="F95">
        <v>1067</v>
      </c>
      <c r="G95">
        <v>811</v>
      </c>
      <c r="H95">
        <v>357</v>
      </c>
      <c r="I95">
        <v>454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454</v>
      </c>
      <c r="T95">
        <v>0</v>
      </c>
      <c r="U95">
        <v>0</v>
      </c>
      <c r="V95">
        <v>454</v>
      </c>
      <c r="W95">
        <v>13</v>
      </c>
      <c r="X95">
        <v>3</v>
      </c>
      <c r="Y95">
        <v>9</v>
      </c>
      <c r="Z95">
        <v>0</v>
      </c>
      <c r="AA95">
        <v>441</v>
      </c>
      <c r="AB95">
        <v>265</v>
      </c>
      <c r="AC95">
        <v>105</v>
      </c>
      <c r="AD95">
        <v>71</v>
      </c>
      <c r="AE95">
        <v>441</v>
      </c>
    </row>
    <row r="96" spans="1:31">
      <c r="A96" t="s">
        <v>226</v>
      </c>
      <c r="B96" t="s">
        <v>208</v>
      </c>
      <c r="C96" t="str">
        <f t="shared" si="5"/>
        <v>180406</v>
      </c>
      <c r="D96" t="s">
        <v>227</v>
      </c>
      <c r="E96">
        <v>10</v>
      </c>
      <c r="F96">
        <v>388</v>
      </c>
      <c r="G96">
        <v>300</v>
      </c>
      <c r="H96">
        <v>100</v>
      </c>
      <c r="I96">
        <v>200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200</v>
      </c>
      <c r="T96">
        <v>0</v>
      </c>
      <c r="U96">
        <v>0</v>
      </c>
      <c r="V96">
        <v>200</v>
      </c>
      <c r="W96">
        <v>2</v>
      </c>
      <c r="X96">
        <v>1</v>
      </c>
      <c r="Y96">
        <v>1</v>
      </c>
      <c r="Z96">
        <v>0</v>
      </c>
      <c r="AA96">
        <v>198</v>
      </c>
      <c r="AB96">
        <v>143</v>
      </c>
      <c r="AC96">
        <v>34</v>
      </c>
      <c r="AD96">
        <v>21</v>
      </c>
      <c r="AE96">
        <v>198</v>
      </c>
    </row>
    <row r="97" spans="1:31">
      <c r="A97" t="s">
        <v>228</v>
      </c>
      <c r="B97" t="s">
        <v>229</v>
      </c>
      <c r="C97" t="str">
        <f t="shared" ref="C97:C107" si="6">"180407"</f>
        <v>180407</v>
      </c>
      <c r="D97" t="s">
        <v>230</v>
      </c>
      <c r="E97">
        <v>1</v>
      </c>
      <c r="F97">
        <v>368</v>
      </c>
      <c r="G97">
        <v>280</v>
      </c>
      <c r="H97">
        <v>127</v>
      </c>
      <c r="I97">
        <v>153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153</v>
      </c>
      <c r="T97">
        <v>0</v>
      </c>
      <c r="U97">
        <v>0</v>
      </c>
      <c r="V97">
        <v>153</v>
      </c>
      <c r="W97">
        <v>5</v>
      </c>
      <c r="X97">
        <v>0</v>
      </c>
      <c r="Y97">
        <v>5</v>
      </c>
      <c r="Z97">
        <v>0</v>
      </c>
      <c r="AA97">
        <v>148</v>
      </c>
      <c r="AB97">
        <v>84</v>
      </c>
      <c r="AC97">
        <v>17</v>
      </c>
      <c r="AD97">
        <v>47</v>
      </c>
      <c r="AE97">
        <v>148</v>
      </c>
    </row>
    <row r="98" spans="1:31">
      <c r="A98" t="s">
        <v>231</v>
      </c>
      <c r="B98" t="s">
        <v>229</v>
      </c>
      <c r="C98" t="str">
        <f t="shared" si="6"/>
        <v>180407</v>
      </c>
      <c r="D98" t="s">
        <v>232</v>
      </c>
      <c r="E98">
        <v>2</v>
      </c>
      <c r="F98">
        <v>1114</v>
      </c>
      <c r="G98">
        <v>840</v>
      </c>
      <c r="H98">
        <v>218</v>
      </c>
      <c r="I98">
        <v>622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622</v>
      </c>
      <c r="T98">
        <v>0</v>
      </c>
      <c r="U98">
        <v>0</v>
      </c>
      <c r="V98">
        <v>622</v>
      </c>
      <c r="W98">
        <v>8</v>
      </c>
      <c r="X98">
        <v>0</v>
      </c>
      <c r="Y98">
        <v>8</v>
      </c>
      <c r="Z98">
        <v>0</v>
      </c>
      <c r="AA98">
        <v>614</v>
      </c>
      <c r="AB98">
        <v>483</v>
      </c>
      <c r="AC98">
        <v>60</v>
      </c>
      <c r="AD98">
        <v>71</v>
      </c>
      <c r="AE98">
        <v>614</v>
      </c>
    </row>
    <row r="99" spans="1:31">
      <c r="A99" t="s">
        <v>233</v>
      </c>
      <c r="B99" t="s">
        <v>229</v>
      </c>
      <c r="C99" t="str">
        <f t="shared" si="6"/>
        <v>180407</v>
      </c>
      <c r="D99" t="s">
        <v>234</v>
      </c>
      <c r="E99">
        <v>3</v>
      </c>
      <c r="F99">
        <v>1303</v>
      </c>
      <c r="G99">
        <v>990</v>
      </c>
      <c r="H99">
        <v>325</v>
      </c>
      <c r="I99">
        <v>665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665</v>
      </c>
      <c r="T99">
        <v>0</v>
      </c>
      <c r="U99">
        <v>0</v>
      </c>
      <c r="V99">
        <v>665</v>
      </c>
      <c r="W99">
        <v>37</v>
      </c>
      <c r="X99">
        <v>19</v>
      </c>
      <c r="Y99">
        <v>18</v>
      </c>
      <c r="Z99">
        <v>0</v>
      </c>
      <c r="AA99">
        <v>628</v>
      </c>
      <c r="AB99">
        <v>513</v>
      </c>
      <c r="AC99">
        <v>68</v>
      </c>
      <c r="AD99">
        <v>47</v>
      </c>
      <c r="AE99">
        <v>628</v>
      </c>
    </row>
    <row r="100" spans="1:31">
      <c r="A100" t="s">
        <v>235</v>
      </c>
      <c r="B100" t="s">
        <v>229</v>
      </c>
      <c r="C100" t="str">
        <f t="shared" si="6"/>
        <v>180407</v>
      </c>
      <c r="D100" t="s">
        <v>236</v>
      </c>
      <c r="E100">
        <v>4</v>
      </c>
      <c r="F100">
        <v>1885</v>
      </c>
      <c r="G100">
        <v>1427</v>
      </c>
      <c r="H100">
        <v>442</v>
      </c>
      <c r="I100">
        <v>985</v>
      </c>
      <c r="J100">
        <v>4</v>
      </c>
      <c r="K100">
        <v>9</v>
      </c>
      <c r="L100">
        <v>2</v>
      </c>
      <c r="M100">
        <v>2</v>
      </c>
      <c r="N100">
        <v>0</v>
      </c>
      <c r="O100">
        <v>0</v>
      </c>
      <c r="P100">
        <v>0</v>
      </c>
      <c r="Q100">
        <v>0</v>
      </c>
      <c r="R100">
        <v>2</v>
      </c>
      <c r="S100">
        <v>987</v>
      </c>
      <c r="T100">
        <v>2</v>
      </c>
      <c r="U100">
        <v>0</v>
      </c>
      <c r="V100">
        <v>987</v>
      </c>
      <c r="W100">
        <v>16</v>
      </c>
      <c r="X100">
        <v>7</v>
      </c>
      <c r="Y100">
        <v>9</v>
      </c>
      <c r="Z100">
        <v>0</v>
      </c>
      <c r="AA100">
        <v>971</v>
      </c>
      <c r="AB100">
        <v>623</v>
      </c>
      <c r="AC100">
        <v>202</v>
      </c>
      <c r="AD100">
        <v>146</v>
      </c>
      <c r="AE100">
        <v>971</v>
      </c>
    </row>
    <row r="101" spans="1:31">
      <c r="A101" t="s">
        <v>237</v>
      </c>
      <c r="B101" t="s">
        <v>229</v>
      </c>
      <c r="C101" t="str">
        <f t="shared" si="6"/>
        <v>180407</v>
      </c>
      <c r="D101" t="s">
        <v>238</v>
      </c>
      <c r="E101">
        <v>5</v>
      </c>
      <c r="F101">
        <v>598</v>
      </c>
      <c r="G101">
        <v>460</v>
      </c>
      <c r="H101">
        <v>130</v>
      </c>
      <c r="I101">
        <v>330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330</v>
      </c>
      <c r="T101">
        <v>0</v>
      </c>
      <c r="U101">
        <v>0</v>
      </c>
      <c r="V101">
        <v>330</v>
      </c>
      <c r="W101">
        <v>2</v>
      </c>
      <c r="X101">
        <v>0</v>
      </c>
      <c r="Y101">
        <v>2</v>
      </c>
      <c r="Z101">
        <v>0</v>
      </c>
      <c r="AA101">
        <v>328</v>
      </c>
      <c r="AB101">
        <v>242</v>
      </c>
      <c r="AC101">
        <v>55</v>
      </c>
      <c r="AD101">
        <v>31</v>
      </c>
      <c r="AE101">
        <v>328</v>
      </c>
    </row>
    <row r="102" spans="1:31">
      <c r="A102" t="s">
        <v>239</v>
      </c>
      <c r="B102" t="s">
        <v>229</v>
      </c>
      <c r="C102" t="str">
        <f t="shared" si="6"/>
        <v>180407</v>
      </c>
      <c r="D102" t="s">
        <v>240</v>
      </c>
      <c r="E102">
        <v>6</v>
      </c>
      <c r="F102">
        <v>629</v>
      </c>
      <c r="G102">
        <v>480</v>
      </c>
      <c r="H102">
        <v>191</v>
      </c>
      <c r="I102">
        <v>289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289</v>
      </c>
      <c r="T102">
        <v>0</v>
      </c>
      <c r="U102">
        <v>0</v>
      </c>
      <c r="V102">
        <v>289</v>
      </c>
      <c r="W102">
        <v>11</v>
      </c>
      <c r="X102">
        <v>3</v>
      </c>
      <c r="Y102">
        <v>8</v>
      </c>
      <c r="Z102">
        <v>0</v>
      </c>
      <c r="AA102">
        <v>278</v>
      </c>
      <c r="AB102">
        <v>147</v>
      </c>
      <c r="AC102">
        <v>70</v>
      </c>
      <c r="AD102">
        <v>61</v>
      </c>
      <c r="AE102">
        <v>278</v>
      </c>
    </row>
    <row r="103" spans="1:31">
      <c r="A103" t="s">
        <v>241</v>
      </c>
      <c r="B103" t="s">
        <v>229</v>
      </c>
      <c r="C103" t="str">
        <f t="shared" si="6"/>
        <v>180407</v>
      </c>
      <c r="D103" t="s">
        <v>242</v>
      </c>
      <c r="E103">
        <v>7</v>
      </c>
      <c r="F103">
        <v>391</v>
      </c>
      <c r="G103">
        <v>300</v>
      </c>
      <c r="H103">
        <v>120</v>
      </c>
      <c r="I103">
        <v>180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180</v>
      </c>
      <c r="T103">
        <v>0</v>
      </c>
      <c r="U103">
        <v>0</v>
      </c>
      <c r="V103">
        <v>180</v>
      </c>
      <c r="W103">
        <v>0</v>
      </c>
      <c r="X103">
        <v>0</v>
      </c>
      <c r="Y103">
        <v>0</v>
      </c>
      <c r="Z103">
        <v>0</v>
      </c>
      <c r="AA103">
        <v>180</v>
      </c>
      <c r="AB103">
        <v>134</v>
      </c>
      <c r="AC103">
        <v>29</v>
      </c>
      <c r="AD103">
        <v>17</v>
      </c>
      <c r="AE103">
        <v>180</v>
      </c>
    </row>
    <row r="104" spans="1:31">
      <c r="A104" t="s">
        <v>243</v>
      </c>
      <c r="B104" t="s">
        <v>229</v>
      </c>
      <c r="C104" t="str">
        <f t="shared" si="6"/>
        <v>180407</v>
      </c>
      <c r="D104" t="s">
        <v>244</v>
      </c>
      <c r="E104">
        <v>8</v>
      </c>
      <c r="F104">
        <v>316</v>
      </c>
      <c r="G104">
        <v>240</v>
      </c>
      <c r="H104">
        <v>120</v>
      </c>
      <c r="I104">
        <v>120</v>
      </c>
      <c r="J104">
        <v>1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120</v>
      </c>
      <c r="T104">
        <v>0</v>
      </c>
      <c r="U104">
        <v>0</v>
      </c>
      <c r="V104">
        <v>120</v>
      </c>
      <c r="W104">
        <v>6</v>
      </c>
      <c r="X104">
        <v>0</v>
      </c>
      <c r="Y104">
        <v>6</v>
      </c>
      <c r="Z104">
        <v>0</v>
      </c>
      <c r="AA104">
        <v>114</v>
      </c>
      <c r="AB104">
        <v>84</v>
      </c>
      <c r="AC104">
        <v>10</v>
      </c>
      <c r="AD104">
        <v>20</v>
      </c>
      <c r="AE104">
        <v>114</v>
      </c>
    </row>
    <row r="105" spans="1:31">
      <c r="A105" t="s">
        <v>245</v>
      </c>
      <c r="B105" t="s">
        <v>229</v>
      </c>
      <c r="C105" t="str">
        <f t="shared" si="6"/>
        <v>180407</v>
      </c>
      <c r="D105" t="s">
        <v>246</v>
      </c>
      <c r="E105">
        <v>9</v>
      </c>
      <c r="F105">
        <v>312</v>
      </c>
      <c r="G105">
        <v>239</v>
      </c>
      <c r="H105">
        <v>108</v>
      </c>
      <c r="I105">
        <v>131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131</v>
      </c>
      <c r="T105">
        <v>0</v>
      </c>
      <c r="U105">
        <v>0</v>
      </c>
      <c r="V105">
        <v>131</v>
      </c>
      <c r="W105">
        <v>2</v>
      </c>
      <c r="X105">
        <v>0</v>
      </c>
      <c r="Y105">
        <v>2</v>
      </c>
      <c r="Z105">
        <v>0</v>
      </c>
      <c r="AA105">
        <v>129</v>
      </c>
      <c r="AB105">
        <v>100</v>
      </c>
      <c r="AC105">
        <v>17</v>
      </c>
      <c r="AD105">
        <v>12</v>
      </c>
      <c r="AE105">
        <v>129</v>
      </c>
    </row>
    <row r="106" spans="1:31">
      <c r="A106" t="s">
        <v>247</v>
      </c>
      <c r="B106" t="s">
        <v>229</v>
      </c>
      <c r="C106" t="str">
        <f t="shared" si="6"/>
        <v>180407</v>
      </c>
      <c r="D106" t="s">
        <v>248</v>
      </c>
      <c r="E106">
        <v>10</v>
      </c>
      <c r="F106">
        <v>346</v>
      </c>
      <c r="G106">
        <v>270</v>
      </c>
      <c r="H106">
        <v>128</v>
      </c>
      <c r="I106">
        <v>142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142</v>
      </c>
      <c r="T106">
        <v>0</v>
      </c>
      <c r="U106">
        <v>0</v>
      </c>
      <c r="V106">
        <v>142</v>
      </c>
      <c r="W106">
        <v>4</v>
      </c>
      <c r="X106">
        <v>1</v>
      </c>
      <c r="Y106">
        <v>3</v>
      </c>
      <c r="Z106">
        <v>0</v>
      </c>
      <c r="AA106">
        <v>138</v>
      </c>
      <c r="AB106">
        <v>101</v>
      </c>
      <c r="AC106">
        <v>18</v>
      </c>
      <c r="AD106">
        <v>19</v>
      </c>
      <c r="AE106">
        <v>138</v>
      </c>
    </row>
    <row r="107" spans="1:31">
      <c r="A107" t="s">
        <v>249</v>
      </c>
      <c r="B107" t="s">
        <v>229</v>
      </c>
      <c r="C107" t="str">
        <f t="shared" si="6"/>
        <v>180407</v>
      </c>
      <c r="D107" t="s">
        <v>250</v>
      </c>
      <c r="E107">
        <v>11</v>
      </c>
      <c r="F107">
        <v>536</v>
      </c>
      <c r="G107">
        <v>400</v>
      </c>
      <c r="H107">
        <v>141</v>
      </c>
      <c r="I107">
        <v>259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259</v>
      </c>
      <c r="T107">
        <v>0</v>
      </c>
      <c r="U107">
        <v>0</v>
      </c>
      <c r="V107">
        <v>259</v>
      </c>
      <c r="W107">
        <v>10</v>
      </c>
      <c r="X107">
        <v>4</v>
      </c>
      <c r="Y107">
        <v>6</v>
      </c>
      <c r="Z107">
        <v>0</v>
      </c>
      <c r="AA107">
        <v>249</v>
      </c>
      <c r="AB107">
        <v>196</v>
      </c>
      <c r="AC107">
        <v>35</v>
      </c>
      <c r="AD107">
        <v>18</v>
      </c>
      <c r="AE107">
        <v>249</v>
      </c>
    </row>
    <row r="108" spans="1:31">
      <c r="A108" t="s">
        <v>251</v>
      </c>
      <c r="B108" t="s">
        <v>252</v>
      </c>
      <c r="C108" t="str">
        <f t="shared" ref="C108:C121" si="7">"180408"</f>
        <v>180408</v>
      </c>
      <c r="D108" t="s">
        <v>253</v>
      </c>
      <c r="E108">
        <v>1</v>
      </c>
      <c r="F108">
        <v>712</v>
      </c>
      <c r="G108">
        <v>540</v>
      </c>
      <c r="H108">
        <v>286</v>
      </c>
      <c r="I108">
        <v>254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254</v>
      </c>
      <c r="T108">
        <v>0</v>
      </c>
      <c r="U108">
        <v>0</v>
      </c>
      <c r="V108">
        <v>254</v>
      </c>
      <c r="W108">
        <v>7</v>
      </c>
      <c r="X108">
        <v>0</v>
      </c>
      <c r="Y108">
        <v>7</v>
      </c>
      <c r="Z108">
        <v>0</v>
      </c>
      <c r="AA108">
        <v>247</v>
      </c>
      <c r="AB108">
        <v>126</v>
      </c>
      <c r="AC108">
        <v>37</v>
      </c>
      <c r="AD108">
        <v>84</v>
      </c>
      <c r="AE108">
        <v>247</v>
      </c>
    </row>
    <row r="109" spans="1:31">
      <c r="A109" t="s">
        <v>254</v>
      </c>
      <c r="B109" t="s">
        <v>252</v>
      </c>
      <c r="C109" t="str">
        <f t="shared" si="7"/>
        <v>180408</v>
      </c>
      <c r="D109" t="s">
        <v>255</v>
      </c>
      <c r="E109">
        <v>2</v>
      </c>
      <c r="F109">
        <v>371</v>
      </c>
      <c r="G109">
        <v>290</v>
      </c>
      <c r="H109">
        <v>141</v>
      </c>
      <c r="I109">
        <v>149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149</v>
      </c>
      <c r="T109">
        <v>0</v>
      </c>
      <c r="U109">
        <v>0</v>
      </c>
      <c r="V109">
        <v>149</v>
      </c>
      <c r="W109">
        <v>2</v>
      </c>
      <c r="X109">
        <v>1</v>
      </c>
      <c r="Y109">
        <v>1</v>
      </c>
      <c r="Z109">
        <v>0</v>
      </c>
      <c r="AA109">
        <v>147</v>
      </c>
      <c r="AB109">
        <v>80</v>
      </c>
      <c r="AC109">
        <v>26</v>
      </c>
      <c r="AD109">
        <v>41</v>
      </c>
      <c r="AE109">
        <v>147</v>
      </c>
    </row>
    <row r="110" spans="1:31">
      <c r="A110" t="s">
        <v>256</v>
      </c>
      <c r="B110" t="s">
        <v>252</v>
      </c>
      <c r="C110" t="str">
        <f t="shared" si="7"/>
        <v>180408</v>
      </c>
      <c r="D110" t="s">
        <v>257</v>
      </c>
      <c r="E110">
        <v>3</v>
      </c>
      <c r="F110">
        <v>786</v>
      </c>
      <c r="G110">
        <v>600</v>
      </c>
      <c r="H110">
        <v>268</v>
      </c>
      <c r="I110">
        <v>332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332</v>
      </c>
      <c r="T110">
        <v>0</v>
      </c>
      <c r="U110">
        <v>0</v>
      </c>
      <c r="V110">
        <v>332</v>
      </c>
      <c r="W110">
        <v>11</v>
      </c>
      <c r="X110">
        <v>1</v>
      </c>
      <c r="Y110">
        <v>10</v>
      </c>
      <c r="Z110">
        <v>0</v>
      </c>
      <c r="AA110">
        <v>321</v>
      </c>
      <c r="AB110">
        <v>232</v>
      </c>
      <c r="AC110">
        <v>31</v>
      </c>
      <c r="AD110">
        <v>58</v>
      </c>
      <c r="AE110">
        <v>321</v>
      </c>
    </row>
    <row r="111" spans="1:31">
      <c r="A111" t="s">
        <v>258</v>
      </c>
      <c r="B111" t="s">
        <v>252</v>
      </c>
      <c r="C111" t="str">
        <f t="shared" si="7"/>
        <v>180408</v>
      </c>
      <c r="D111" t="s">
        <v>259</v>
      </c>
      <c r="E111">
        <v>4</v>
      </c>
      <c r="F111">
        <v>346</v>
      </c>
      <c r="G111">
        <v>270</v>
      </c>
      <c r="H111">
        <v>148</v>
      </c>
      <c r="I111">
        <v>122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122</v>
      </c>
      <c r="T111">
        <v>0</v>
      </c>
      <c r="U111">
        <v>0</v>
      </c>
      <c r="V111">
        <v>122</v>
      </c>
      <c r="W111">
        <v>4</v>
      </c>
      <c r="X111">
        <v>1</v>
      </c>
      <c r="Y111">
        <v>3</v>
      </c>
      <c r="Z111">
        <v>0</v>
      </c>
      <c r="AA111">
        <v>118</v>
      </c>
      <c r="AB111">
        <v>92</v>
      </c>
      <c r="AC111">
        <v>7</v>
      </c>
      <c r="AD111">
        <v>19</v>
      </c>
      <c r="AE111">
        <v>118</v>
      </c>
    </row>
    <row r="112" spans="1:31">
      <c r="A112" t="s">
        <v>260</v>
      </c>
      <c r="B112" t="s">
        <v>252</v>
      </c>
      <c r="C112" t="str">
        <f t="shared" si="7"/>
        <v>180408</v>
      </c>
      <c r="D112" t="s">
        <v>261</v>
      </c>
      <c r="E112">
        <v>5</v>
      </c>
      <c r="F112">
        <v>476</v>
      </c>
      <c r="G112">
        <v>370</v>
      </c>
      <c r="H112">
        <v>195</v>
      </c>
      <c r="I112">
        <v>175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175</v>
      </c>
      <c r="T112">
        <v>0</v>
      </c>
      <c r="U112">
        <v>0</v>
      </c>
      <c r="V112">
        <v>175</v>
      </c>
      <c r="W112">
        <v>9</v>
      </c>
      <c r="X112">
        <v>1</v>
      </c>
      <c r="Y112">
        <v>8</v>
      </c>
      <c r="Z112">
        <v>0</v>
      </c>
      <c r="AA112">
        <v>166</v>
      </c>
      <c r="AB112">
        <v>90</v>
      </c>
      <c r="AC112">
        <v>21</v>
      </c>
      <c r="AD112">
        <v>55</v>
      </c>
      <c r="AE112">
        <v>166</v>
      </c>
    </row>
    <row r="113" spans="1:31">
      <c r="A113" t="s">
        <v>262</v>
      </c>
      <c r="B113" t="s">
        <v>252</v>
      </c>
      <c r="C113" t="str">
        <f t="shared" si="7"/>
        <v>180408</v>
      </c>
      <c r="D113" t="s">
        <v>263</v>
      </c>
      <c r="E113">
        <v>6</v>
      </c>
      <c r="F113">
        <v>720</v>
      </c>
      <c r="G113">
        <v>538</v>
      </c>
      <c r="H113">
        <v>197</v>
      </c>
      <c r="I113">
        <v>341</v>
      </c>
      <c r="J113">
        <v>0</v>
      </c>
      <c r="K113">
        <v>6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341</v>
      </c>
      <c r="T113">
        <v>0</v>
      </c>
      <c r="U113">
        <v>0</v>
      </c>
      <c r="V113">
        <v>341</v>
      </c>
      <c r="W113">
        <v>11</v>
      </c>
      <c r="X113">
        <v>1</v>
      </c>
      <c r="Y113">
        <v>10</v>
      </c>
      <c r="Z113">
        <v>0</v>
      </c>
      <c r="AA113">
        <v>330</v>
      </c>
      <c r="AB113">
        <v>229</v>
      </c>
      <c r="AC113">
        <v>49</v>
      </c>
      <c r="AD113">
        <v>52</v>
      </c>
      <c r="AE113">
        <v>330</v>
      </c>
    </row>
    <row r="114" spans="1:31">
      <c r="A114" t="s">
        <v>264</v>
      </c>
      <c r="B114" t="s">
        <v>252</v>
      </c>
      <c r="C114" t="str">
        <f t="shared" si="7"/>
        <v>180408</v>
      </c>
      <c r="D114" t="s">
        <v>265</v>
      </c>
      <c r="E114">
        <v>7</v>
      </c>
      <c r="F114">
        <v>650</v>
      </c>
      <c r="G114">
        <v>500</v>
      </c>
      <c r="H114">
        <v>302</v>
      </c>
      <c r="I114">
        <v>198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198</v>
      </c>
      <c r="T114">
        <v>0</v>
      </c>
      <c r="U114">
        <v>0</v>
      </c>
      <c r="V114">
        <v>198</v>
      </c>
      <c r="W114">
        <v>10</v>
      </c>
      <c r="X114">
        <v>0</v>
      </c>
      <c r="Y114">
        <v>10</v>
      </c>
      <c r="Z114">
        <v>0</v>
      </c>
      <c r="AA114">
        <v>188</v>
      </c>
      <c r="AB114">
        <v>110</v>
      </c>
      <c r="AC114">
        <v>21</v>
      </c>
      <c r="AD114">
        <v>57</v>
      </c>
      <c r="AE114">
        <v>188</v>
      </c>
    </row>
    <row r="115" spans="1:31">
      <c r="A115" t="s">
        <v>266</v>
      </c>
      <c r="B115" t="s">
        <v>252</v>
      </c>
      <c r="C115" t="str">
        <f t="shared" si="7"/>
        <v>180408</v>
      </c>
      <c r="D115" t="s">
        <v>267</v>
      </c>
      <c r="E115">
        <v>8</v>
      </c>
      <c r="F115">
        <v>1303</v>
      </c>
      <c r="G115">
        <v>988</v>
      </c>
      <c r="H115">
        <v>238</v>
      </c>
      <c r="I115">
        <v>750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750</v>
      </c>
      <c r="T115">
        <v>0</v>
      </c>
      <c r="U115">
        <v>0</v>
      </c>
      <c r="V115">
        <v>750</v>
      </c>
      <c r="W115">
        <v>24</v>
      </c>
      <c r="X115">
        <v>6</v>
      </c>
      <c r="Y115">
        <v>18</v>
      </c>
      <c r="Z115">
        <v>0</v>
      </c>
      <c r="AA115">
        <v>726</v>
      </c>
      <c r="AB115">
        <v>528</v>
      </c>
      <c r="AC115">
        <v>65</v>
      </c>
      <c r="AD115">
        <v>133</v>
      </c>
      <c r="AE115">
        <v>726</v>
      </c>
    </row>
    <row r="116" spans="1:31">
      <c r="A116" t="s">
        <v>268</v>
      </c>
      <c r="B116" t="s">
        <v>252</v>
      </c>
      <c r="C116" t="str">
        <f t="shared" si="7"/>
        <v>180408</v>
      </c>
      <c r="D116" t="s">
        <v>269</v>
      </c>
      <c r="E116">
        <v>9</v>
      </c>
      <c r="F116">
        <v>1197</v>
      </c>
      <c r="G116">
        <v>920</v>
      </c>
      <c r="H116">
        <v>326</v>
      </c>
      <c r="I116">
        <v>594</v>
      </c>
      <c r="J116">
        <v>0</v>
      </c>
      <c r="K116">
        <v>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594</v>
      </c>
      <c r="T116">
        <v>0</v>
      </c>
      <c r="U116">
        <v>0</v>
      </c>
      <c r="V116">
        <v>594</v>
      </c>
      <c r="W116">
        <v>17</v>
      </c>
      <c r="X116">
        <v>0</v>
      </c>
      <c r="Y116">
        <v>0</v>
      </c>
      <c r="Z116">
        <v>0</v>
      </c>
      <c r="AA116">
        <v>577</v>
      </c>
      <c r="AB116">
        <v>418</v>
      </c>
      <c r="AC116">
        <v>67</v>
      </c>
      <c r="AD116">
        <v>92</v>
      </c>
      <c r="AE116">
        <v>577</v>
      </c>
    </row>
    <row r="117" spans="1:31">
      <c r="A117" t="s">
        <v>270</v>
      </c>
      <c r="B117" t="s">
        <v>252</v>
      </c>
      <c r="C117" t="str">
        <f t="shared" si="7"/>
        <v>180408</v>
      </c>
      <c r="D117" t="s">
        <v>271</v>
      </c>
      <c r="E117">
        <v>10</v>
      </c>
      <c r="F117">
        <v>1035</v>
      </c>
      <c r="G117">
        <v>800</v>
      </c>
      <c r="H117">
        <v>348</v>
      </c>
      <c r="I117">
        <v>452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451</v>
      </c>
      <c r="T117">
        <v>0</v>
      </c>
      <c r="U117">
        <v>0</v>
      </c>
      <c r="V117">
        <v>451</v>
      </c>
      <c r="W117">
        <v>18</v>
      </c>
      <c r="X117">
        <v>1</v>
      </c>
      <c r="Y117">
        <v>17</v>
      </c>
      <c r="Z117">
        <v>0</v>
      </c>
      <c r="AA117">
        <v>433</v>
      </c>
      <c r="AB117">
        <v>299</v>
      </c>
      <c r="AC117">
        <v>48</v>
      </c>
      <c r="AD117">
        <v>86</v>
      </c>
      <c r="AE117">
        <v>433</v>
      </c>
    </row>
    <row r="118" spans="1:31">
      <c r="A118" t="s">
        <v>272</v>
      </c>
      <c r="B118" t="s">
        <v>252</v>
      </c>
      <c r="C118" t="str">
        <f t="shared" si="7"/>
        <v>180408</v>
      </c>
      <c r="D118" t="s">
        <v>273</v>
      </c>
      <c r="E118">
        <v>11</v>
      </c>
      <c r="F118">
        <v>821</v>
      </c>
      <c r="G118">
        <v>630</v>
      </c>
      <c r="H118">
        <v>163</v>
      </c>
      <c r="I118">
        <v>467</v>
      </c>
      <c r="J118">
        <v>3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467</v>
      </c>
      <c r="T118">
        <v>0</v>
      </c>
      <c r="U118">
        <v>0</v>
      </c>
      <c r="V118">
        <v>467</v>
      </c>
      <c r="W118">
        <v>15</v>
      </c>
      <c r="X118">
        <v>4</v>
      </c>
      <c r="Y118">
        <v>8</v>
      </c>
      <c r="Z118">
        <v>0</v>
      </c>
      <c r="AA118">
        <v>452</v>
      </c>
      <c r="AB118">
        <v>336</v>
      </c>
      <c r="AC118">
        <v>62</v>
      </c>
      <c r="AD118">
        <v>54</v>
      </c>
      <c r="AE118">
        <v>452</v>
      </c>
    </row>
    <row r="119" spans="1:31">
      <c r="A119" t="s">
        <v>274</v>
      </c>
      <c r="B119" t="s">
        <v>252</v>
      </c>
      <c r="C119" t="str">
        <f t="shared" si="7"/>
        <v>180408</v>
      </c>
      <c r="D119" t="s">
        <v>275</v>
      </c>
      <c r="E119">
        <v>12</v>
      </c>
      <c r="F119">
        <v>482</v>
      </c>
      <c r="G119">
        <v>370</v>
      </c>
      <c r="H119">
        <v>143</v>
      </c>
      <c r="I119">
        <v>227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227</v>
      </c>
      <c r="T119">
        <v>0</v>
      </c>
      <c r="U119">
        <v>0</v>
      </c>
      <c r="V119">
        <v>227</v>
      </c>
      <c r="W119">
        <v>6</v>
      </c>
      <c r="X119">
        <v>2</v>
      </c>
      <c r="Y119">
        <v>2</v>
      </c>
      <c r="Z119">
        <v>0</v>
      </c>
      <c r="AA119">
        <v>221</v>
      </c>
      <c r="AB119">
        <v>162</v>
      </c>
      <c r="AC119">
        <v>13</v>
      </c>
      <c r="AD119">
        <v>46</v>
      </c>
      <c r="AE119">
        <v>221</v>
      </c>
    </row>
    <row r="120" spans="1:31">
      <c r="A120" t="s">
        <v>276</v>
      </c>
      <c r="B120" t="s">
        <v>252</v>
      </c>
      <c r="C120" t="str">
        <f t="shared" si="7"/>
        <v>180408</v>
      </c>
      <c r="D120" t="s">
        <v>277</v>
      </c>
      <c r="E120">
        <v>13</v>
      </c>
      <c r="F120">
        <v>63</v>
      </c>
      <c r="G120">
        <v>60</v>
      </c>
      <c r="H120">
        <v>38</v>
      </c>
      <c r="I120">
        <v>22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22</v>
      </c>
      <c r="T120">
        <v>0</v>
      </c>
      <c r="U120">
        <v>0</v>
      </c>
      <c r="V120">
        <v>22</v>
      </c>
      <c r="W120">
        <v>3</v>
      </c>
      <c r="X120">
        <v>1</v>
      </c>
      <c r="Y120">
        <v>2</v>
      </c>
      <c r="Z120">
        <v>0</v>
      </c>
      <c r="AA120">
        <v>19</v>
      </c>
      <c r="AB120">
        <v>11</v>
      </c>
      <c r="AC120">
        <v>5</v>
      </c>
      <c r="AD120">
        <v>3</v>
      </c>
      <c r="AE120">
        <v>19</v>
      </c>
    </row>
    <row r="121" spans="1:31">
      <c r="A121" t="s">
        <v>278</v>
      </c>
      <c r="B121" t="s">
        <v>252</v>
      </c>
      <c r="C121" t="str">
        <f t="shared" si="7"/>
        <v>180408</v>
      </c>
      <c r="D121" t="s">
        <v>279</v>
      </c>
      <c r="E121">
        <v>14</v>
      </c>
      <c r="F121">
        <v>50</v>
      </c>
      <c r="G121">
        <v>53</v>
      </c>
      <c r="H121">
        <v>34</v>
      </c>
      <c r="I121">
        <v>19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19</v>
      </c>
      <c r="T121">
        <v>0</v>
      </c>
      <c r="U121">
        <v>0</v>
      </c>
      <c r="V121">
        <v>19</v>
      </c>
      <c r="W121">
        <v>0</v>
      </c>
      <c r="X121">
        <v>0</v>
      </c>
      <c r="Y121">
        <v>0</v>
      </c>
      <c r="Z121">
        <v>0</v>
      </c>
      <c r="AA121">
        <v>19</v>
      </c>
      <c r="AB121">
        <v>7</v>
      </c>
      <c r="AC121">
        <v>5</v>
      </c>
      <c r="AD121">
        <v>7</v>
      </c>
      <c r="AE121">
        <v>19</v>
      </c>
    </row>
    <row r="122" spans="1:31">
      <c r="A122" t="s">
        <v>280</v>
      </c>
      <c r="B122" t="s">
        <v>281</v>
      </c>
      <c r="C122" t="str">
        <f>"180409"</f>
        <v>180409</v>
      </c>
      <c r="D122" t="s">
        <v>282</v>
      </c>
      <c r="E122">
        <v>1</v>
      </c>
      <c r="F122">
        <v>551</v>
      </c>
      <c r="G122">
        <v>430</v>
      </c>
      <c r="H122">
        <v>202</v>
      </c>
      <c r="I122">
        <v>228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228</v>
      </c>
      <c r="T122">
        <v>0</v>
      </c>
      <c r="U122">
        <v>0</v>
      </c>
      <c r="V122">
        <v>228</v>
      </c>
      <c r="W122">
        <v>11</v>
      </c>
      <c r="X122">
        <v>1</v>
      </c>
      <c r="Y122">
        <v>10</v>
      </c>
      <c r="Z122">
        <v>0</v>
      </c>
      <c r="AA122">
        <v>217</v>
      </c>
      <c r="AB122">
        <v>124</v>
      </c>
      <c r="AC122">
        <v>53</v>
      </c>
      <c r="AD122">
        <v>40</v>
      </c>
      <c r="AE122">
        <v>217</v>
      </c>
    </row>
    <row r="123" spans="1:31">
      <c r="A123" t="s">
        <v>283</v>
      </c>
      <c r="B123" t="s">
        <v>281</v>
      </c>
      <c r="C123" t="str">
        <f>"180409"</f>
        <v>180409</v>
      </c>
      <c r="D123" t="s">
        <v>284</v>
      </c>
      <c r="E123">
        <v>2</v>
      </c>
      <c r="F123">
        <v>1222</v>
      </c>
      <c r="G123">
        <v>940</v>
      </c>
      <c r="H123">
        <v>332</v>
      </c>
      <c r="I123">
        <v>608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608</v>
      </c>
      <c r="T123">
        <v>0</v>
      </c>
      <c r="U123">
        <v>0</v>
      </c>
      <c r="V123">
        <v>608</v>
      </c>
      <c r="W123">
        <v>20</v>
      </c>
      <c r="X123">
        <v>8</v>
      </c>
      <c r="Y123">
        <v>12</v>
      </c>
      <c r="Z123">
        <v>0</v>
      </c>
      <c r="AA123">
        <v>588</v>
      </c>
      <c r="AB123">
        <v>348</v>
      </c>
      <c r="AC123">
        <v>118</v>
      </c>
      <c r="AD123">
        <v>122</v>
      </c>
      <c r="AE123">
        <v>588</v>
      </c>
    </row>
    <row r="124" spans="1:31">
      <c r="A124" t="s">
        <v>285</v>
      </c>
      <c r="B124" t="s">
        <v>281</v>
      </c>
      <c r="C124" t="str">
        <f>"180409"</f>
        <v>180409</v>
      </c>
      <c r="D124" t="s">
        <v>286</v>
      </c>
      <c r="E124">
        <v>3</v>
      </c>
      <c r="F124">
        <v>394</v>
      </c>
      <c r="G124">
        <v>299</v>
      </c>
      <c r="H124">
        <v>143</v>
      </c>
      <c r="I124">
        <v>156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156</v>
      </c>
      <c r="T124">
        <v>0</v>
      </c>
      <c r="U124">
        <v>0</v>
      </c>
      <c r="V124">
        <v>156</v>
      </c>
      <c r="W124">
        <v>5</v>
      </c>
      <c r="X124">
        <v>1</v>
      </c>
      <c r="Y124">
        <v>4</v>
      </c>
      <c r="Z124">
        <v>0</v>
      </c>
      <c r="AA124">
        <v>151</v>
      </c>
      <c r="AB124">
        <v>80</v>
      </c>
      <c r="AC124">
        <v>26</v>
      </c>
      <c r="AD124">
        <v>45</v>
      </c>
      <c r="AE124">
        <v>151</v>
      </c>
    </row>
    <row r="125" spans="1:31">
      <c r="A125" t="s">
        <v>287</v>
      </c>
      <c r="B125" t="s">
        <v>281</v>
      </c>
      <c r="C125" t="str">
        <f>"180409"</f>
        <v>180409</v>
      </c>
      <c r="D125" t="s">
        <v>288</v>
      </c>
      <c r="E125">
        <v>4</v>
      </c>
      <c r="F125">
        <v>568</v>
      </c>
      <c r="G125">
        <v>440</v>
      </c>
      <c r="H125">
        <v>213</v>
      </c>
      <c r="I125">
        <v>227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224</v>
      </c>
      <c r="T125">
        <v>0</v>
      </c>
      <c r="U125">
        <v>0</v>
      </c>
      <c r="V125">
        <v>224</v>
      </c>
      <c r="W125">
        <v>8</v>
      </c>
      <c r="X125">
        <v>0</v>
      </c>
      <c r="Y125">
        <v>8</v>
      </c>
      <c r="Z125">
        <v>0</v>
      </c>
      <c r="AA125">
        <v>216</v>
      </c>
      <c r="AB125">
        <v>161</v>
      </c>
      <c r="AC125">
        <v>37</v>
      </c>
      <c r="AD125">
        <v>18</v>
      </c>
      <c r="AE125">
        <v>216</v>
      </c>
    </row>
    <row r="126" spans="1:31">
      <c r="A126" t="s">
        <v>289</v>
      </c>
      <c r="B126" t="s">
        <v>281</v>
      </c>
      <c r="C126" t="str">
        <f>"180409"</f>
        <v>180409</v>
      </c>
      <c r="D126" t="s">
        <v>290</v>
      </c>
      <c r="E126">
        <v>5</v>
      </c>
      <c r="F126">
        <v>802</v>
      </c>
      <c r="G126">
        <v>611</v>
      </c>
      <c r="H126">
        <v>265</v>
      </c>
      <c r="I126">
        <v>346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346</v>
      </c>
      <c r="T126">
        <v>0</v>
      </c>
      <c r="U126">
        <v>0</v>
      </c>
      <c r="V126">
        <v>346</v>
      </c>
      <c r="W126">
        <v>5</v>
      </c>
      <c r="X126">
        <v>2</v>
      </c>
      <c r="Y126">
        <v>2</v>
      </c>
      <c r="Z126">
        <v>0</v>
      </c>
      <c r="AA126">
        <v>341</v>
      </c>
      <c r="AB126">
        <v>227</v>
      </c>
      <c r="AC126">
        <v>52</v>
      </c>
      <c r="AD126">
        <v>62</v>
      </c>
      <c r="AE126">
        <v>341</v>
      </c>
    </row>
    <row r="127" spans="1:31">
      <c r="A127" t="s">
        <v>291</v>
      </c>
      <c r="B127" t="s">
        <v>292</v>
      </c>
      <c r="C127" t="str">
        <f t="shared" ref="C127:C134" si="8">"180410"</f>
        <v>180410</v>
      </c>
      <c r="D127" t="s">
        <v>293</v>
      </c>
      <c r="E127">
        <v>1</v>
      </c>
      <c r="F127">
        <v>788</v>
      </c>
      <c r="G127">
        <v>590</v>
      </c>
      <c r="H127">
        <v>203</v>
      </c>
      <c r="I127">
        <v>387</v>
      </c>
      <c r="J127">
        <v>2</v>
      </c>
      <c r="K127">
        <v>9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387</v>
      </c>
      <c r="T127">
        <v>0</v>
      </c>
      <c r="U127">
        <v>0</v>
      </c>
      <c r="V127">
        <v>387</v>
      </c>
      <c r="W127">
        <v>12</v>
      </c>
      <c r="X127">
        <v>1</v>
      </c>
      <c r="Y127">
        <v>11</v>
      </c>
      <c r="Z127">
        <v>0</v>
      </c>
      <c r="AA127">
        <v>375</v>
      </c>
      <c r="AB127">
        <v>184</v>
      </c>
      <c r="AC127">
        <v>111</v>
      </c>
      <c r="AD127">
        <v>80</v>
      </c>
      <c r="AE127">
        <v>375</v>
      </c>
    </row>
    <row r="128" spans="1:31">
      <c r="A128" t="s">
        <v>294</v>
      </c>
      <c r="B128" t="s">
        <v>292</v>
      </c>
      <c r="C128" t="str">
        <f t="shared" si="8"/>
        <v>180410</v>
      </c>
      <c r="D128" t="s">
        <v>295</v>
      </c>
      <c r="E128">
        <v>2</v>
      </c>
      <c r="F128">
        <v>934</v>
      </c>
      <c r="G128">
        <v>708</v>
      </c>
      <c r="H128">
        <v>241</v>
      </c>
      <c r="I128">
        <v>467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467</v>
      </c>
      <c r="T128">
        <v>0</v>
      </c>
      <c r="U128">
        <v>0</v>
      </c>
      <c r="V128">
        <v>467</v>
      </c>
      <c r="W128">
        <v>5</v>
      </c>
      <c r="X128">
        <v>2</v>
      </c>
      <c r="Y128">
        <v>3</v>
      </c>
      <c r="Z128">
        <v>0</v>
      </c>
      <c r="AA128">
        <v>462</v>
      </c>
      <c r="AB128">
        <v>283</v>
      </c>
      <c r="AC128">
        <v>79</v>
      </c>
      <c r="AD128">
        <v>100</v>
      </c>
      <c r="AE128">
        <v>462</v>
      </c>
    </row>
    <row r="129" spans="1:31">
      <c r="A129" t="s">
        <v>296</v>
      </c>
      <c r="B129" t="s">
        <v>292</v>
      </c>
      <c r="C129" t="str">
        <f t="shared" si="8"/>
        <v>180410</v>
      </c>
      <c r="D129" t="s">
        <v>297</v>
      </c>
      <c r="E129">
        <v>3</v>
      </c>
      <c r="F129">
        <v>424</v>
      </c>
      <c r="G129">
        <v>319</v>
      </c>
      <c r="H129">
        <v>120</v>
      </c>
      <c r="I129">
        <v>199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199</v>
      </c>
      <c r="T129">
        <v>0</v>
      </c>
      <c r="U129">
        <v>0</v>
      </c>
      <c r="V129">
        <v>199</v>
      </c>
      <c r="W129">
        <v>2</v>
      </c>
      <c r="X129">
        <v>0</v>
      </c>
      <c r="Y129">
        <v>2</v>
      </c>
      <c r="Z129">
        <v>0</v>
      </c>
      <c r="AA129">
        <v>197</v>
      </c>
      <c r="AB129">
        <v>137</v>
      </c>
      <c r="AC129">
        <v>28</v>
      </c>
      <c r="AD129">
        <v>32</v>
      </c>
      <c r="AE129">
        <v>197</v>
      </c>
    </row>
    <row r="130" spans="1:31">
      <c r="A130" t="s">
        <v>298</v>
      </c>
      <c r="B130" t="s">
        <v>292</v>
      </c>
      <c r="C130" t="str">
        <f t="shared" si="8"/>
        <v>180410</v>
      </c>
      <c r="D130" t="s">
        <v>299</v>
      </c>
      <c r="E130">
        <v>4</v>
      </c>
      <c r="F130">
        <v>554</v>
      </c>
      <c r="G130">
        <v>420</v>
      </c>
      <c r="H130">
        <v>215</v>
      </c>
      <c r="I130">
        <v>205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205</v>
      </c>
      <c r="T130">
        <v>0</v>
      </c>
      <c r="U130">
        <v>0</v>
      </c>
      <c r="V130">
        <v>205</v>
      </c>
      <c r="W130">
        <v>9</v>
      </c>
      <c r="X130">
        <v>1</v>
      </c>
      <c r="Y130">
        <v>6</v>
      </c>
      <c r="Z130">
        <v>0</v>
      </c>
      <c r="AA130">
        <v>196</v>
      </c>
      <c r="AB130">
        <v>125</v>
      </c>
      <c r="AC130">
        <v>18</v>
      </c>
      <c r="AD130">
        <v>53</v>
      </c>
      <c r="AE130">
        <v>196</v>
      </c>
    </row>
    <row r="131" spans="1:31">
      <c r="A131" t="s">
        <v>300</v>
      </c>
      <c r="B131" t="s">
        <v>292</v>
      </c>
      <c r="C131" t="str">
        <f t="shared" si="8"/>
        <v>180410</v>
      </c>
      <c r="D131" t="s">
        <v>301</v>
      </c>
      <c r="E131">
        <v>5</v>
      </c>
      <c r="F131">
        <v>591</v>
      </c>
      <c r="G131">
        <v>450</v>
      </c>
      <c r="H131">
        <v>184</v>
      </c>
      <c r="I131">
        <v>266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266</v>
      </c>
      <c r="T131">
        <v>0</v>
      </c>
      <c r="U131">
        <v>0</v>
      </c>
      <c r="V131">
        <v>266</v>
      </c>
      <c r="W131">
        <v>6</v>
      </c>
      <c r="X131">
        <v>1</v>
      </c>
      <c r="Y131">
        <v>3</v>
      </c>
      <c r="Z131">
        <v>0</v>
      </c>
      <c r="AA131">
        <v>260</v>
      </c>
      <c r="AB131">
        <v>166</v>
      </c>
      <c r="AC131">
        <v>47</v>
      </c>
      <c r="AD131">
        <v>47</v>
      </c>
      <c r="AE131">
        <v>260</v>
      </c>
    </row>
    <row r="132" spans="1:31">
      <c r="A132" t="s">
        <v>302</v>
      </c>
      <c r="B132" t="s">
        <v>292</v>
      </c>
      <c r="C132" t="str">
        <f t="shared" si="8"/>
        <v>180410</v>
      </c>
      <c r="D132" t="s">
        <v>303</v>
      </c>
      <c r="E132">
        <v>6</v>
      </c>
      <c r="F132">
        <v>634</v>
      </c>
      <c r="G132">
        <v>487</v>
      </c>
      <c r="H132">
        <v>168</v>
      </c>
      <c r="I132">
        <v>319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319</v>
      </c>
      <c r="T132">
        <v>0</v>
      </c>
      <c r="U132">
        <v>0</v>
      </c>
      <c r="V132">
        <v>319</v>
      </c>
      <c r="W132">
        <v>8</v>
      </c>
      <c r="X132">
        <v>3</v>
      </c>
      <c r="Y132">
        <v>5</v>
      </c>
      <c r="Z132">
        <v>0</v>
      </c>
      <c r="AA132">
        <v>311</v>
      </c>
      <c r="AB132">
        <v>184</v>
      </c>
      <c r="AC132">
        <v>71</v>
      </c>
      <c r="AD132">
        <v>56</v>
      </c>
      <c r="AE132">
        <v>311</v>
      </c>
    </row>
    <row r="133" spans="1:31">
      <c r="A133" t="s">
        <v>304</v>
      </c>
      <c r="B133" t="s">
        <v>292</v>
      </c>
      <c r="C133" t="str">
        <f t="shared" si="8"/>
        <v>180410</v>
      </c>
      <c r="D133" t="s">
        <v>305</v>
      </c>
      <c r="E133">
        <v>7</v>
      </c>
      <c r="F133">
        <v>638</v>
      </c>
      <c r="G133">
        <v>490</v>
      </c>
      <c r="H133">
        <v>186</v>
      </c>
      <c r="I133">
        <v>304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304</v>
      </c>
      <c r="T133">
        <v>0</v>
      </c>
      <c r="U133">
        <v>0</v>
      </c>
      <c r="V133">
        <v>304</v>
      </c>
      <c r="W133">
        <v>11</v>
      </c>
      <c r="X133">
        <v>2</v>
      </c>
      <c r="Y133">
        <v>8</v>
      </c>
      <c r="Z133">
        <v>0</v>
      </c>
      <c r="AA133">
        <v>293</v>
      </c>
      <c r="AB133">
        <v>207</v>
      </c>
      <c r="AC133">
        <v>53</v>
      </c>
      <c r="AD133">
        <v>33</v>
      </c>
      <c r="AE133">
        <v>293</v>
      </c>
    </row>
    <row r="134" spans="1:31">
      <c r="A134" t="s">
        <v>306</v>
      </c>
      <c r="B134" t="s">
        <v>292</v>
      </c>
      <c r="C134" t="str">
        <f t="shared" si="8"/>
        <v>180410</v>
      </c>
      <c r="D134" t="s">
        <v>307</v>
      </c>
      <c r="E134">
        <v>8</v>
      </c>
      <c r="F134">
        <v>446</v>
      </c>
      <c r="G134">
        <v>340</v>
      </c>
      <c r="H134">
        <v>117</v>
      </c>
      <c r="I134">
        <v>223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223</v>
      </c>
      <c r="T134">
        <v>0</v>
      </c>
      <c r="U134">
        <v>0</v>
      </c>
      <c r="V134">
        <v>223</v>
      </c>
      <c r="W134">
        <v>2</v>
      </c>
      <c r="X134">
        <v>1</v>
      </c>
      <c r="Y134">
        <v>1</v>
      </c>
      <c r="Z134">
        <v>0</v>
      </c>
      <c r="AA134">
        <v>221</v>
      </c>
      <c r="AB134">
        <v>158</v>
      </c>
      <c r="AC134">
        <v>46</v>
      </c>
      <c r="AD134">
        <v>17</v>
      </c>
      <c r="AE134">
        <v>221</v>
      </c>
    </row>
    <row r="135" spans="1:31">
      <c r="A135" t="s">
        <v>308</v>
      </c>
      <c r="B135" t="s">
        <v>309</v>
      </c>
      <c r="C135" t="str">
        <f t="shared" ref="C135:C145" si="9">"180411"</f>
        <v>180411</v>
      </c>
      <c r="D135" t="s">
        <v>310</v>
      </c>
      <c r="E135">
        <v>1</v>
      </c>
      <c r="F135">
        <v>1567</v>
      </c>
      <c r="G135">
        <v>1170</v>
      </c>
      <c r="H135">
        <v>303</v>
      </c>
      <c r="I135">
        <v>867</v>
      </c>
      <c r="J135">
        <v>4</v>
      </c>
      <c r="K135">
        <v>16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865</v>
      </c>
      <c r="T135">
        <v>0</v>
      </c>
      <c r="U135">
        <v>0</v>
      </c>
      <c r="V135">
        <v>865</v>
      </c>
      <c r="W135">
        <v>22</v>
      </c>
      <c r="X135">
        <v>11</v>
      </c>
      <c r="Y135">
        <v>11</v>
      </c>
      <c r="Z135">
        <v>0</v>
      </c>
      <c r="AA135">
        <v>843</v>
      </c>
      <c r="AB135">
        <v>505</v>
      </c>
      <c r="AC135">
        <v>201</v>
      </c>
      <c r="AD135">
        <v>137</v>
      </c>
      <c r="AE135">
        <v>843</v>
      </c>
    </row>
    <row r="136" spans="1:31">
      <c r="A136" t="s">
        <v>311</v>
      </c>
      <c r="B136" t="s">
        <v>309</v>
      </c>
      <c r="C136" t="str">
        <f t="shared" si="9"/>
        <v>180411</v>
      </c>
      <c r="D136" t="s">
        <v>312</v>
      </c>
      <c r="E136">
        <v>2</v>
      </c>
      <c r="F136">
        <v>581</v>
      </c>
      <c r="G136">
        <v>450</v>
      </c>
      <c r="H136">
        <v>158</v>
      </c>
      <c r="I136">
        <v>292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292</v>
      </c>
      <c r="T136">
        <v>0</v>
      </c>
      <c r="U136">
        <v>0</v>
      </c>
      <c r="V136">
        <v>292</v>
      </c>
      <c r="W136">
        <v>13</v>
      </c>
      <c r="X136">
        <v>1</v>
      </c>
      <c r="Y136">
        <v>12</v>
      </c>
      <c r="Z136">
        <v>0</v>
      </c>
      <c r="AA136">
        <v>279</v>
      </c>
      <c r="AB136">
        <v>125</v>
      </c>
      <c r="AC136">
        <v>80</v>
      </c>
      <c r="AD136">
        <v>74</v>
      </c>
      <c r="AE136">
        <v>279</v>
      </c>
    </row>
    <row r="137" spans="1:31">
      <c r="A137" t="s">
        <v>313</v>
      </c>
      <c r="B137" t="s">
        <v>309</v>
      </c>
      <c r="C137" t="str">
        <f t="shared" si="9"/>
        <v>180411</v>
      </c>
      <c r="D137" t="s">
        <v>314</v>
      </c>
      <c r="E137">
        <v>3</v>
      </c>
      <c r="F137">
        <v>362</v>
      </c>
      <c r="G137">
        <v>260</v>
      </c>
      <c r="H137">
        <v>44</v>
      </c>
      <c r="I137">
        <v>216</v>
      </c>
      <c r="J137">
        <v>0</v>
      </c>
      <c r="K137">
        <v>24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216</v>
      </c>
      <c r="T137">
        <v>0</v>
      </c>
      <c r="U137">
        <v>0</v>
      </c>
      <c r="V137">
        <v>216</v>
      </c>
      <c r="W137">
        <v>11</v>
      </c>
      <c r="X137">
        <v>4</v>
      </c>
      <c r="Y137">
        <v>7</v>
      </c>
      <c r="Z137">
        <v>0</v>
      </c>
      <c r="AA137">
        <v>205</v>
      </c>
      <c r="AB137">
        <v>83</v>
      </c>
      <c r="AC137">
        <v>58</v>
      </c>
      <c r="AD137">
        <v>64</v>
      </c>
      <c r="AE137">
        <v>205</v>
      </c>
    </row>
    <row r="138" spans="1:31">
      <c r="A138" t="s">
        <v>315</v>
      </c>
      <c r="B138" t="s">
        <v>309</v>
      </c>
      <c r="C138" t="str">
        <f t="shared" si="9"/>
        <v>180411</v>
      </c>
      <c r="D138" t="s">
        <v>316</v>
      </c>
      <c r="E138">
        <v>4</v>
      </c>
      <c r="F138">
        <v>417</v>
      </c>
      <c r="G138">
        <v>320</v>
      </c>
      <c r="H138">
        <v>85</v>
      </c>
      <c r="I138">
        <v>235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235</v>
      </c>
      <c r="T138">
        <v>0</v>
      </c>
      <c r="U138">
        <v>0</v>
      </c>
      <c r="V138">
        <v>235</v>
      </c>
      <c r="W138">
        <v>6</v>
      </c>
      <c r="X138">
        <v>1</v>
      </c>
      <c r="Y138">
        <v>5</v>
      </c>
      <c r="Z138">
        <v>0</v>
      </c>
      <c r="AA138">
        <v>229</v>
      </c>
      <c r="AB138">
        <v>130</v>
      </c>
      <c r="AC138">
        <v>56</v>
      </c>
      <c r="AD138">
        <v>43</v>
      </c>
      <c r="AE138">
        <v>229</v>
      </c>
    </row>
    <row r="139" spans="1:31">
      <c r="A139" t="s">
        <v>317</v>
      </c>
      <c r="B139" t="s">
        <v>309</v>
      </c>
      <c r="C139" t="str">
        <f t="shared" si="9"/>
        <v>180411</v>
      </c>
      <c r="D139" t="s">
        <v>318</v>
      </c>
      <c r="E139">
        <v>5</v>
      </c>
      <c r="F139">
        <v>454</v>
      </c>
      <c r="G139">
        <v>350</v>
      </c>
      <c r="H139">
        <v>111</v>
      </c>
      <c r="I139">
        <v>239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239</v>
      </c>
      <c r="T139">
        <v>0</v>
      </c>
      <c r="U139">
        <v>0</v>
      </c>
      <c r="V139">
        <v>239</v>
      </c>
      <c r="W139">
        <v>4</v>
      </c>
      <c r="X139">
        <v>0</v>
      </c>
      <c r="Y139">
        <v>4</v>
      </c>
      <c r="Z139">
        <v>0</v>
      </c>
      <c r="AA139">
        <v>235</v>
      </c>
      <c r="AB139">
        <v>122</v>
      </c>
      <c r="AC139">
        <v>30</v>
      </c>
      <c r="AD139">
        <v>83</v>
      </c>
      <c r="AE139">
        <v>235</v>
      </c>
    </row>
    <row r="140" spans="1:31">
      <c r="A140" t="s">
        <v>319</v>
      </c>
      <c r="B140" t="s">
        <v>309</v>
      </c>
      <c r="C140" t="str">
        <f t="shared" si="9"/>
        <v>180411</v>
      </c>
      <c r="D140" t="s">
        <v>320</v>
      </c>
      <c r="E140">
        <v>6</v>
      </c>
      <c r="F140">
        <v>1243</v>
      </c>
      <c r="G140">
        <v>990</v>
      </c>
      <c r="H140">
        <v>523</v>
      </c>
      <c r="I140">
        <v>467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467</v>
      </c>
      <c r="T140">
        <v>0</v>
      </c>
      <c r="U140">
        <v>0</v>
      </c>
      <c r="V140">
        <v>467</v>
      </c>
      <c r="W140">
        <v>6</v>
      </c>
      <c r="X140">
        <v>1</v>
      </c>
      <c r="Y140">
        <v>5</v>
      </c>
      <c r="Z140">
        <v>0</v>
      </c>
      <c r="AA140">
        <v>461</v>
      </c>
      <c r="AB140">
        <v>188</v>
      </c>
      <c r="AC140">
        <v>153</v>
      </c>
      <c r="AD140">
        <v>120</v>
      </c>
      <c r="AE140">
        <v>461</v>
      </c>
    </row>
    <row r="141" spans="1:31">
      <c r="A141" t="s">
        <v>321</v>
      </c>
      <c r="B141" t="s">
        <v>309</v>
      </c>
      <c r="C141" t="str">
        <f t="shared" si="9"/>
        <v>180411</v>
      </c>
      <c r="D141" t="s">
        <v>322</v>
      </c>
      <c r="E141">
        <v>7</v>
      </c>
      <c r="F141">
        <v>616</v>
      </c>
      <c r="G141">
        <v>469</v>
      </c>
      <c r="H141">
        <v>196</v>
      </c>
      <c r="I141">
        <v>273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273</v>
      </c>
      <c r="T141">
        <v>0</v>
      </c>
      <c r="U141">
        <v>0</v>
      </c>
      <c r="V141">
        <v>273</v>
      </c>
      <c r="W141">
        <v>6</v>
      </c>
      <c r="X141">
        <v>0</v>
      </c>
      <c r="Y141">
        <v>6</v>
      </c>
      <c r="Z141">
        <v>0</v>
      </c>
      <c r="AA141">
        <v>267</v>
      </c>
      <c r="AB141">
        <v>136</v>
      </c>
      <c r="AC141">
        <v>78</v>
      </c>
      <c r="AD141">
        <v>53</v>
      </c>
      <c r="AE141">
        <v>267</v>
      </c>
    </row>
    <row r="142" spans="1:31">
      <c r="A142" t="s">
        <v>323</v>
      </c>
      <c r="B142" t="s">
        <v>309</v>
      </c>
      <c r="C142" t="str">
        <f t="shared" si="9"/>
        <v>180411</v>
      </c>
      <c r="D142" t="s">
        <v>324</v>
      </c>
      <c r="E142">
        <v>8</v>
      </c>
      <c r="F142">
        <v>927</v>
      </c>
      <c r="G142">
        <v>710</v>
      </c>
      <c r="H142">
        <v>198</v>
      </c>
      <c r="I142">
        <v>512</v>
      </c>
      <c r="J142">
        <v>1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512</v>
      </c>
      <c r="T142">
        <v>0</v>
      </c>
      <c r="U142">
        <v>0</v>
      </c>
      <c r="V142">
        <v>512</v>
      </c>
      <c r="W142">
        <v>11</v>
      </c>
      <c r="X142">
        <v>5</v>
      </c>
      <c r="Y142">
        <v>6</v>
      </c>
      <c r="Z142">
        <v>0</v>
      </c>
      <c r="AA142">
        <v>501</v>
      </c>
      <c r="AB142">
        <v>368</v>
      </c>
      <c r="AC142">
        <v>78</v>
      </c>
      <c r="AD142">
        <v>55</v>
      </c>
      <c r="AE142">
        <v>501</v>
      </c>
    </row>
    <row r="143" spans="1:31">
      <c r="A143" t="s">
        <v>325</v>
      </c>
      <c r="B143" t="s">
        <v>309</v>
      </c>
      <c r="C143" t="str">
        <f t="shared" si="9"/>
        <v>180411</v>
      </c>
      <c r="D143" t="s">
        <v>326</v>
      </c>
      <c r="E143">
        <v>9</v>
      </c>
      <c r="F143">
        <v>2014</v>
      </c>
      <c r="G143">
        <v>1619</v>
      </c>
      <c r="H143">
        <v>531</v>
      </c>
      <c r="I143">
        <v>1088</v>
      </c>
      <c r="J143">
        <v>2</v>
      </c>
      <c r="K143">
        <v>5</v>
      </c>
      <c r="L143">
        <v>1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1089</v>
      </c>
      <c r="T143">
        <v>1</v>
      </c>
      <c r="U143">
        <v>0</v>
      </c>
      <c r="V143">
        <v>1089</v>
      </c>
      <c r="W143">
        <v>43</v>
      </c>
      <c r="X143">
        <v>26</v>
      </c>
      <c r="Y143">
        <v>17</v>
      </c>
      <c r="Z143">
        <v>0</v>
      </c>
      <c r="AA143">
        <v>1046</v>
      </c>
      <c r="AB143">
        <v>569</v>
      </c>
      <c r="AC143">
        <v>292</v>
      </c>
      <c r="AD143">
        <v>185</v>
      </c>
      <c r="AE143">
        <v>1046</v>
      </c>
    </row>
    <row r="144" spans="1:31">
      <c r="A144" t="s">
        <v>327</v>
      </c>
      <c r="B144" t="s">
        <v>309</v>
      </c>
      <c r="C144" t="str">
        <f t="shared" si="9"/>
        <v>180411</v>
      </c>
      <c r="D144" t="s">
        <v>328</v>
      </c>
      <c r="E144">
        <v>10</v>
      </c>
      <c r="F144">
        <v>659</v>
      </c>
      <c r="G144">
        <v>510</v>
      </c>
      <c r="H144">
        <v>163</v>
      </c>
      <c r="I144">
        <v>347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347</v>
      </c>
      <c r="T144">
        <v>0</v>
      </c>
      <c r="U144">
        <v>0</v>
      </c>
      <c r="V144">
        <v>347</v>
      </c>
      <c r="W144">
        <v>15</v>
      </c>
      <c r="X144">
        <v>2</v>
      </c>
      <c r="Y144">
        <v>13</v>
      </c>
      <c r="Z144">
        <v>0</v>
      </c>
      <c r="AA144">
        <v>332</v>
      </c>
      <c r="AB144">
        <v>154</v>
      </c>
      <c r="AC144">
        <v>136</v>
      </c>
      <c r="AD144">
        <v>42</v>
      </c>
      <c r="AE144">
        <v>332</v>
      </c>
    </row>
    <row r="145" spans="1:31">
      <c r="A145" t="s">
        <v>329</v>
      </c>
      <c r="B145" t="s">
        <v>309</v>
      </c>
      <c r="C145" t="str">
        <f t="shared" si="9"/>
        <v>180411</v>
      </c>
      <c r="D145" t="s">
        <v>330</v>
      </c>
      <c r="E145">
        <v>11</v>
      </c>
      <c r="F145">
        <v>325</v>
      </c>
      <c r="G145">
        <v>250</v>
      </c>
      <c r="H145">
        <v>72</v>
      </c>
      <c r="I145">
        <v>178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178</v>
      </c>
      <c r="T145">
        <v>0</v>
      </c>
      <c r="U145">
        <v>0</v>
      </c>
      <c r="V145">
        <v>178</v>
      </c>
      <c r="W145">
        <v>8</v>
      </c>
      <c r="X145">
        <v>0</v>
      </c>
      <c r="Y145">
        <v>6</v>
      </c>
      <c r="Z145">
        <v>0</v>
      </c>
      <c r="AA145">
        <v>170</v>
      </c>
      <c r="AB145">
        <v>84</v>
      </c>
      <c r="AC145">
        <v>52</v>
      </c>
      <c r="AD145">
        <v>34</v>
      </c>
      <c r="AE145">
        <v>170</v>
      </c>
    </row>
    <row r="146" spans="1:31">
      <c r="A146" t="s">
        <v>331</v>
      </c>
      <c r="B146" t="s">
        <v>332</v>
      </c>
      <c r="C146" t="str">
        <f t="shared" ref="C146:C152" si="10">"180901"</f>
        <v>180901</v>
      </c>
      <c r="D146" t="s">
        <v>51</v>
      </c>
      <c r="E146">
        <v>1</v>
      </c>
      <c r="F146">
        <v>1582</v>
      </c>
      <c r="G146">
        <v>1219</v>
      </c>
      <c r="H146">
        <v>538</v>
      </c>
      <c r="I146">
        <v>681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681</v>
      </c>
      <c r="T146">
        <v>0</v>
      </c>
      <c r="U146">
        <v>0</v>
      </c>
      <c r="V146">
        <v>681</v>
      </c>
      <c r="W146">
        <v>32</v>
      </c>
      <c r="X146">
        <v>9</v>
      </c>
      <c r="Y146">
        <v>23</v>
      </c>
      <c r="Z146">
        <v>0</v>
      </c>
      <c r="AA146">
        <v>649</v>
      </c>
      <c r="AB146">
        <v>397</v>
      </c>
      <c r="AC146">
        <v>107</v>
      </c>
      <c r="AD146">
        <v>145</v>
      </c>
      <c r="AE146">
        <v>649</v>
      </c>
    </row>
    <row r="147" spans="1:31">
      <c r="A147" t="s">
        <v>333</v>
      </c>
      <c r="B147" t="s">
        <v>332</v>
      </c>
      <c r="C147" t="str">
        <f t="shared" si="10"/>
        <v>180901</v>
      </c>
      <c r="D147" t="s">
        <v>53</v>
      </c>
      <c r="E147">
        <v>2</v>
      </c>
      <c r="F147">
        <v>1540</v>
      </c>
      <c r="G147">
        <v>1190</v>
      </c>
      <c r="H147">
        <v>396</v>
      </c>
      <c r="I147">
        <v>794</v>
      </c>
      <c r="J147">
        <v>0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794</v>
      </c>
      <c r="T147">
        <v>0</v>
      </c>
      <c r="U147">
        <v>0</v>
      </c>
      <c r="V147">
        <v>794</v>
      </c>
      <c r="W147">
        <v>39</v>
      </c>
      <c r="X147">
        <v>7</v>
      </c>
      <c r="Y147">
        <v>32</v>
      </c>
      <c r="Z147">
        <v>0</v>
      </c>
      <c r="AA147">
        <v>755</v>
      </c>
      <c r="AB147">
        <v>410</v>
      </c>
      <c r="AC147">
        <v>150</v>
      </c>
      <c r="AD147">
        <v>195</v>
      </c>
      <c r="AE147">
        <v>755</v>
      </c>
    </row>
    <row r="148" spans="1:31">
      <c r="A148" t="s">
        <v>334</v>
      </c>
      <c r="B148" t="s">
        <v>332</v>
      </c>
      <c r="C148" t="str">
        <f t="shared" si="10"/>
        <v>180901</v>
      </c>
      <c r="D148" t="s">
        <v>335</v>
      </c>
      <c r="E148">
        <v>3</v>
      </c>
      <c r="F148">
        <v>2274</v>
      </c>
      <c r="G148">
        <v>1730</v>
      </c>
      <c r="H148">
        <v>635</v>
      </c>
      <c r="I148">
        <v>1095</v>
      </c>
      <c r="J148">
        <v>4</v>
      </c>
      <c r="K148">
        <v>12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1094</v>
      </c>
      <c r="T148">
        <v>0</v>
      </c>
      <c r="U148">
        <v>0</v>
      </c>
      <c r="V148">
        <v>1094</v>
      </c>
      <c r="W148">
        <v>59</v>
      </c>
      <c r="X148">
        <v>15</v>
      </c>
      <c r="Y148">
        <v>44</v>
      </c>
      <c r="Z148">
        <v>0</v>
      </c>
      <c r="AA148">
        <v>1035</v>
      </c>
      <c r="AB148">
        <v>559</v>
      </c>
      <c r="AC148">
        <v>209</v>
      </c>
      <c r="AD148">
        <v>267</v>
      </c>
      <c r="AE148">
        <v>1035</v>
      </c>
    </row>
    <row r="149" spans="1:31">
      <c r="A149" t="s">
        <v>336</v>
      </c>
      <c r="B149" t="s">
        <v>332</v>
      </c>
      <c r="C149" t="str">
        <f t="shared" si="10"/>
        <v>180901</v>
      </c>
      <c r="D149" t="s">
        <v>57</v>
      </c>
      <c r="E149">
        <v>4</v>
      </c>
      <c r="F149">
        <v>1779</v>
      </c>
      <c r="G149">
        <v>1380</v>
      </c>
      <c r="H149">
        <v>522</v>
      </c>
      <c r="I149">
        <v>858</v>
      </c>
      <c r="J149">
        <v>1</v>
      </c>
      <c r="K149">
        <v>10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857</v>
      </c>
      <c r="T149">
        <v>0</v>
      </c>
      <c r="U149">
        <v>0</v>
      </c>
      <c r="V149">
        <v>857</v>
      </c>
      <c r="W149">
        <v>53</v>
      </c>
      <c r="X149">
        <v>12</v>
      </c>
      <c r="Y149">
        <v>41</v>
      </c>
      <c r="Z149">
        <v>0</v>
      </c>
      <c r="AA149">
        <v>804</v>
      </c>
      <c r="AB149">
        <v>377</v>
      </c>
      <c r="AC149">
        <v>206</v>
      </c>
      <c r="AD149">
        <v>221</v>
      </c>
      <c r="AE149">
        <v>804</v>
      </c>
    </row>
    <row r="150" spans="1:31">
      <c r="A150" t="s">
        <v>337</v>
      </c>
      <c r="B150" t="s">
        <v>332</v>
      </c>
      <c r="C150" t="str">
        <f t="shared" si="10"/>
        <v>180901</v>
      </c>
      <c r="D150" t="s">
        <v>338</v>
      </c>
      <c r="E150">
        <v>5</v>
      </c>
      <c r="F150">
        <v>1680</v>
      </c>
      <c r="G150">
        <v>1300</v>
      </c>
      <c r="H150">
        <v>494</v>
      </c>
      <c r="I150">
        <v>806</v>
      </c>
      <c r="J150">
        <v>0</v>
      </c>
      <c r="K150">
        <v>11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806</v>
      </c>
      <c r="T150">
        <v>0</v>
      </c>
      <c r="U150">
        <v>0</v>
      </c>
      <c r="V150">
        <v>806</v>
      </c>
      <c r="W150">
        <v>43</v>
      </c>
      <c r="X150">
        <v>4</v>
      </c>
      <c r="Y150">
        <v>39</v>
      </c>
      <c r="Z150">
        <v>0</v>
      </c>
      <c r="AA150">
        <v>763</v>
      </c>
      <c r="AB150">
        <v>403</v>
      </c>
      <c r="AC150">
        <v>162</v>
      </c>
      <c r="AD150">
        <v>198</v>
      </c>
      <c r="AE150">
        <v>763</v>
      </c>
    </row>
    <row r="151" spans="1:31">
      <c r="A151" t="s">
        <v>339</v>
      </c>
      <c r="B151" t="s">
        <v>332</v>
      </c>
      <c r="C151" t="str">
        <f t="shared" si="10"/>
        <v>180901</v>
      </c>
      <c r="D151" t="s">
        <v>340</v>
      </c>
      <c r="E151">
        <v>6</v>
      </c>
      <c r="F151">
        <v>1179</v>
      </c>
      <c r="G151">
        <v>910</v>
      </c>
      <c r="H151">
        <v>280</v>
      </c>
      <c r="I151">
        <v>630</v>
      </c>
      <c r="J151">
        <v>0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629</v>
      </c>
      <c r="T151">
        <v>0</v>
      </c>
      <c r="U151">
        <v>0</v>
      </c>
      <c r="V151">
        <v>629</v>
      </c>
      <c r="W151">
        <v>47</v>
      </c>
      <c r="X151">
        <v>22</v>
      </c>
      <c r="Y151">
        <v>25</v>
      </c>
      <c r="Z151">
        <v>0</v>
      </c>
      <c r="AA151">
        <v>582</v>
      </c>
      <c r="AB151">
        <v>348</v>
      </c>
      <c r="AC151">
        <v>106</v>
      </c>
      <c r="AD151">
        <v>128</v>
      </c>
      <c r="AE151">
        <v>582</v>
      </c>
    </row>
    <row r="152" spans="1:31">
      <c r="A152" t="s">
        <v>341</v>
      </c>
      <c r="B152" t="s">
        <v>332</v>
      </c>
      <c r="C152" t="str">
        <f t="shared" si="10"/>
        <v>180901</v>
      </c>
      <c r="D152" t="s">
        <v>340</v>
      </c>
      <c r="E152">
        <v>7</v>
      </c>
      <c r="F152">
        <v>136</v>
      </c>
      <c r="G152">
        <v>100</v>
      </c>
      <c r="H152">
        <v>68</v>
      </c>
      <c r="I152">
        <v>32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32</v>
      </c>
      <c r="T152">
        <v>0</v>
      </c>
      <c r="U152">
        <v>0</v>
      </c>
      <c r="V152">
        <v>32</v>
      </c>
      <c r="W152">
        <v>4</v>
      </c>
      <c r="X152">
        <v>1</v>
      </c>
      <c r="Y152">
        <v>3</v>
      </c>
      <c r="Z152">
        <v>0</v>
      </c>
      <c r="AA152">
        <v>28</v>
      </c>
      <c r="AB152">
        <v>13</v>
      </c>
      <c r="AC152">
        <v>3</v>
      </c>
      <c r="AD152">
        <v>12</v>
      </c>
      <c r="AE152">
        <v>28</v>
      </c>
    </row>
    <row r="153" spans="1:31">
      <c r="A153" t="s">
        <v>342</v>
      </c>
      <c r="B153" t="s">
        <v>343</v>
      </c>
      <c r="C153" t="str">
        <f t="shared" ref="C153:C160" si="11">"180902"</f>
        <v>180902</v>
      </c>
      <c r="D153" t="s">
        <v>344</v>
      </c>
      <c r="E153">
        <v>1</v>
      </c>
      <c r="F153">
        <v>401</v>
      </c>
      <c r="G153">
        <v>310</v>
      </c>
      <c r="H153">
        <v>130</v>
      </c>
      <c r="I153">
        <v>180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180</v>
      </c>
      <c r="T153">
        <v>0</v>
      </c>
      <c r="U153">
        <v>0</v>
      </c>
      <c r="V153">
        <v>180</v>
      </c>
      <c r="W153">
        <v>8</v>
      </c>
      <c r="X153">
        <v>0</v>
      </c>
      <c r="Y153">
        <v>8</v>
      </c>
      <c r="Z153">
        <v>0</v>
      </c>
      <c r="AA153">
        <v>172</v>
      </c>
      <c r="AB153">
        <v>83</v>
      </c>
      <c r="AC153">
        <v>33</v>
      </c>
      <c r="AD153">
        <v>56</v>
      </c>
      <c r="AE153">
        <v>172</v>
      </c>
    </row>
    <row r="154" spans="1:31">
      <c r="A154" t="s">
        <v>345</v>
      </c>
      <c r="B154" t="s">
        <v>343</v>
      </c>
      <c r="C154" t="str">
        <f t="shared" si="11"/>
        <v>180902</v>
      </c>
      <c r="D154" t="s">
        <v>346</v>
      </c>
      <c r="E154">
        <v>2</v>
      </c>
      <c r="F154">
        <v>1209</v>
      </c>
      <c r="G154">
        <v>932</v>
      </c>
      <c r="H154">
        <v>438</v>
      </c>
      <c r="I154">
        <v>494</v>
      </c>
      <c r="J154">
        <v>1</v>
      </c>
      <c r="K154">
        <v>3</v>
      </c>
      <c r="L154">
        <v>1</v>
      </c>
      <c r="M154">
        <v>1</v>
      </c>
      <c r="N154">
        <v>0</v>
      </c>
      <c r="O154">
        <v>0</v>
      </c>
      <c r="P154">
        <v>1</v>
      </c>
      <c r="Q154">
        <v>0</v>
      </c>
      <c r="R154">
        <v>0</v>
      </c>
      <c r="S154">
        <v>494</v>
      </c>
      <c r="T154">
        <v>0</v>
      </c>
      <c r="U154">
        <v>0</v>
      </c>
      <c r="V154">
        <v>494</v>
      </c>
      <c r="W154">
        <v>25</v>
      </c>
      <c r="X154">
        <v>3</v>
      </c>
      <c r="Y154">
        <v>21</v>
      </c>
      <c r="Z154">
        <v>0</v>
      </c>
      <c r="AA154">
        <v>469</v>
      </c>
      <c r="AB154">
        <v>249</v>
      </c>
      <c r="AC154">
        <v>80</v>
      </c>
      <c r="AD154">
        <v>140</v>
      </c>
      <c r="AE154">
        <v>469</v>
      </c>
    </row>
    <row r="155" spans="1:31">
      <c r="A155" t="s">
        <v>347</v>
      </c>
      <c r="B155" t="s">
        <v>343</v>
      </c>
      <c r="C155" t="str">
        <f t="shared" si="11"/>
        <v>180902</v>
      </c>
      <c r="D155" t="s">
        <v>348</v>
      </c>
      <c r="E155">
        <v>3</v>
      </c>
      <c r="F155">
        <v>849</v>
      </c>
      <c r="G155">
        <v>659</v>
      </c>
      <c r="H155">
        <v>282</v>
      </c>
      <c r="I155">
        <v>377</v>
      </c>
      <c r="J155">
        <v>2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377</v>
      </c>
      <c r="T155">
        <v>0</v>
      </c>
      <c r="U155">
        <v>0</v>
      </c>
      <c r="V155">
        <v>377</v>
      </c>
      <c r="W155">
        <v>26</v>
      </c>
      <c r="X155">
        <v>0</v>
      </c>
      <c r="Y155">
        <v>0</v>
      </c>
      <c r="Z155">
        <v>0</v>
      </c>
      <c r="AA155">
        <v>351</v>
      </c>
      <c r="AB155">
        <v>201</v>
      </c>
      <c r="AC155">
        <v>94</v>
      </c>
      <c r="AD155">
        <v>56</v>
      </c>
      <c r="AE155">
        <v>351</v>
      </c>
    </row>
    <row r="156" spans="1:31">
      <c r="A156" t="s">
        <v>349</v>
      </c>
      <c r="B156" t="s">
        <v>343</v>
      </c>
      <c r="C156" t="str">
        <f t="shared" si="11"/>
        <v>180902</v>
      </c>
      <c r="D156" t="s">
        <v>350</v>
      </c>
      <c r="E156">
        <v>4</v>
      </c>
      <c r="F156">
        <v>1126</v>
      </c>
      <c r="G156">
        <v>861</v>
      </c>
      <c r="H156">
        <v>337</v>
      </c>
      <c r="I156">
        <v>524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523</v>
      </c>
      <c r="T156">
        <v>0</v>
      </c>
      <c r="U156">
        <v>0</v>
      </c>
      <c r="V156">
        <v>523</v>
      </c>
      <c r="W156">
        <v>14</v>
      </c>
      <c r="X156">
        <v>1</v>
      </c>
      <c r="Y156">
        <v>13</v>
      </c>
      <c r="Z156">
        <v>0</v>
      </c>
      <c r="AA156">
        <v>509</v>
      </c>
      <c r="AB156">
        <v>303</v>
      </c>
      <c r="AC156">
        <v>44</v>
      </c>
      <c r="AD156">
        <v>162</v>
      </c>
      <c r="AE156">
        <v>509</v>
      </c>
    </row>
    <row r="157" spans="1:31">
      <c r="A157" t="s">
        <v>351</v>
      </c>
      <c r="B157" t="s">
        <v>343</v>
      </c>
      <c r="C157" t="str">
        <f t="shared" si="11"/>
        <v>180902</v>
      </c>
      <c r="D157" t="s">
        <v>352</v>
      </c>
      <c r="E157">
        <v>5</v>
      </c>
      <c r="F157">
        <v>445</v>
      </c>
      <c r="G157">
        <v>341</v>
      </c>
      <c r="H157">
        <v>151</v>
      </c>
      <c r="I157">
        <v>190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190</v>
      </c>
      <c r="T157">
        <v>0</v>
      </c>
      <c r="U157">
        <v>0</v>
      </c>
      <c r="V157">
        <v>190</v>
      </c>
      <c r="W157">
        <v>1</v>
      </c>
      <c r="X157">
        <v>0</v>
      </c>
      <c r="Y157">
        <v>1</v>
      </c>
      <c r="Z157">
        <v>0</v>
      </c>
      <c r="AA157">
        <v>189</v>
      </c>
      <c r="AB157">
        <v>90</v>
      </c>
      <c r="AC157">
        <v>15</v>
      </c>
      <c r="AD157">
        <v>84</v>
      </c>
      <c r="AE157">
        <v>189</v>
      </c>
    </row>
    <row r="158" spans="1:31">
      <c r="A158" t="s">
        <v>353</v>
      </c>
      <c r="B158" t="s">
        <v>343</v>
      </c>
      <c r="C158" t="str">
        <f t="shared" si="11"/>
        <v>180902</v>
      </c>
      <c r="D158" t="s">
        <v>354</v>
      </c>
      <c r="E158">
        <v>6</v>
      </c>
      <c r="F158">
        <v>635</v>
      </c>
      <c r="G158">
        <v>490</v>
      </c>
      <c r="H158">
        <v>232</v>
      </c>
      <c r="I158">
        <v>258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258</v>
      </c>
      <c r="T158">
        <v>0</v>
      </c>
      <c r="U158">
        <v>0</v>
      </c>
      <c r="V158">
        <v>258</v>
      </c>
      <c r="W158">
        <v>6</v>
      </c>
      <c r="X158">
        <v>1</v>
      </c>
      <c r="Y158">
        <v>5</v>
      </c>
      <c r="Z158">
        <v>0</v>
      </c>
      <c r="AA158">
        <v>252</v>
      </c>
      <c r="AB158">
        <v>147</v>
      </c>
      <c r="AC158">
        <v>23</v>
      </c>
      <c r="AD158">
        <v>82</v>
      </c>
      <c r="AE158">
        <v>252</v>
      </c>
    </row>
    <row r="159" spans="1:31">
      <c r="A159" t="s">
        <v>355</v>
      </c>
      <c r="B159" t="s">
        <v>343</v>
      </c>
      <c r="C159" t="str">
        <f t="shared" si="11"/>
        <v>180902</v>
      </c>
      <c r="D159" t="s">
        <v>356</v>
      </c>
      <c r="E159">
        <v>7</v>
      </c>
      <c r="F159">
        <v>555</v>
      </c>
      <c r="G159">
        <v>429</v>
      </c>
      <c r="H159">
        <v>181</v>
      </c>
      <c r="I159">
        <v>248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248</v>
      </c>
      <c r="T159">
        <v>0</v>
      </c>
      <c r="U159">
        <v>0</v>
      </c>
      <c r="V159">
        <v>248</v>
      </c>
      <c r="W159">
        <v>15</v>
      </c>
      <c r="X159">
        <v>3</v>
      </c>
      <c r="Y159">
        <v>12</v>
      </c>
      <c r="Z159">
        <v>0</v>
      </c>
      <c r="AA159">
        <v>233</v>
      </c>
      <c r="AB159">
        <v>141</v>
      </c>
      <c r="AC159">
        <v>30</v>
      </c>
      <c r="AD159">
        <v>62</v>
      </c>
      <c r="AE159">
        <v>233</v>
      </c>
    </row>
    <row r="160" spans="1:31">
      <c r="A160" t="s">
        <v>357</v>
      </c>
      <c r="B160" t="s">
        <v>343</v>
      </c>
      <c r="C160" t="str">
        <f t="shared" si="11"/>
        <v>180902</v>
      </c>
      <c r="D160" t="s">
        <v>358</v>
      </c>
      <c r="E160">
        <v>8</v>
      </c>
      <c r="F160">
        <v>823</v>
      </c>
      <c r="G160">
        <v>630</v>
      </c>
      <c r="H160">
        <v>329</v>
      </c>
      <c r="I160">
        <v>301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301</v>
      </c>
      <c r="T160">
        <v>0</v>
      </c>
      <c r="U160">
        <v>0</v>
      </c>
      <c r="V160">
        <v>301</v>
      </c>
      <c r="W160">
        <v>6</v>
      </c>
      <c r="X160">
        <v>3</v>
      </c>
      <c r="Y160">
        <v>3</v>
      </c>
      <c r="Z160">
        <v>0</v>
      </c>
      <c r="AA160">
        <v>295</v>
      </c>
      <c r="AB160">
        <v>167</v>
      </c>
      <c r="AC160">
        <v>36</v>
      </c>
      <c r="AD160">
        <v>92</v>
      </c>
      <c r="AE160">
        <v>295</v>
      </c>
    </row>
    <row r="161" spans="1:31">
      <c r="A161" t="s">
        <v>359</v>
      </c>
      <c r="B161" t="s">
        <v>360</v>
      </c>
      <c r="C161" t="str">
        <f t="shared" ref="C161:C167" si="12">"180903"</f>
        <v>180903</v>
      </c>
      <c r="D161" t="s">
        <v>361</v>
      </c>
      <c r="E161">
        <v>1</v>
      </c>
      <c r="F161">
        <v>926</v>
      </c>
      <c r="G161">
        <v>702</v>
      </c>
      <c r="H161">
        <v>209</v>
      </c>
      <c r="I161">
        <v>493</v>
      </c>
      <c r="J161">
        <v>2</v>
      </c>
      <c r="K161">
        <v>19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493</v>
      </c>
      <c r="T161">
        <v>0</v>
      </c>
      <c r="U161">
        <v>0</v>
      </c>
      <c r="V161">
        <v>493</v>
      </c>
      <c r="W161">
        <v>30</v>
      </c>
      <c r="X161">
        <v>4</v>
      </c>
      <c r="Y161">
        <v>26</v>
      </c>
      <c r="Z161">
        <v>0</v>
      </c>
      <c r="AA161">
        <v>463</v>
      </c>
      <c r="AB161">
        <v>265</v>
      </c>
      <c r="AC161">
        <v>82</v>
      </c>
      <c r="AD161">
        <v>116</v>
      </c>
      <c r="AE161">
        <v>463</v>
      </c>
    </row>
    <row r="162" spans="1:31">
      <c r="A162" t="s">
        <v>362</v>
      </c>
      <c r="B162" t="s">
        <v>360</v>
      </c>
      <c r="C162" t="str">
        <f t="shared" si="12"/>
        <v>180903</v>
      </c>
      <c r="D162" t="s">
        <v>363</v>
      </c>
      <c r="E162">
        <v>2</v>
      </c>
      <c r="F162">
        <v>1036</v>
      </c>
      <c r="G162">
        <v>750</v>
      </c>
      <c r="H162">
        <v>269</v>
      </c>
      <c r="I162">
        <v>481</v>
      </c>
      <c r="J162">
        <v>0</v>
      </c>
      <c r="K162">
        <v>62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481</v>
      </c>
      <c r="T162">
        <v>0</v>
      </c>
      <c r="U162">
        <v>0</v>
      </c>
      <c r="V162">
        <v>481</v>
      </c>
      <c r="W162">
        <v>25</v>
      </c>
      <c r="X162">
        <v>5</v>
      </c>
      <c r="Y162">
        <v>20</v>
      </c>
      <c r="Z162">
        <v>0</v>
      </c>
      <c r="AA162">
        <v>456</v>
      </c>
      <c r="AB162">
        <v>261</v>
      </c>
      <c r="AC162">
        <v>84</v>
      </c>
      <c r="AD162">
        <v>111</v>
      </c>
      <c r="AE162">
        <v>456</v>
      </c>
    </row>
    <row r="163" spans="1:31">
      <c r="A163" t="s">
        <v>364</v>
      </c>
      <c r="B163" t="s">
        <v>360</v>
      </c>
      <c r="C163" t="str">
        <f t="shared" si="12"/>
        <v>180903</v>
      </c>
      <c r="D163" t="s">
        <v>365</v>
      </c>
      <c r="E163">
        <v>3</v>
      </c>
      <c r="F163">
        <v>656</v>
      </c>
      <c r="G163">
        <v>500</v>
      </c>
      <c r="H163">
        <v>304</v>
      </c>
      <c r="I163">
        <v>196</v>
      </c>
      <c r="J163">
        <v>0</v>
      </c>
      <c r="K163">
        <v>9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196</v>
      </c>
      <c r="T163">
        <v>0</v>
      </c>
      <c r="U163">
        <v>0</v>
      </c>
      <c r="V163">
        <v>196</v>
      </c>
      <c r="W163">
        <v>4</v>
      </c>
      <c r="X163">
        <v>0</v>
      </c>
      <c r="Y163">
        <v>4</v>
      </c>
      <c r="Z163">
        <v>0</v>
      </c>
      <c r="AA163">
        <v>192</v>
      </c>
      <c r="AB163">
        <v>103</v>
      </c>
      <c r="AC163">
        <v>30</v>
      </c>
      <c r="AD163">
        <v>59</v>
      </c>
      <c r="AE163">
        <v>192</v>
      </c>
    </row>
    <row r="164" spans="1:31">
      <c r="A164" t="s">
        <v>366</v>
      </c>
      <c r="B164" t="s">
        <v>360</v>
      </c>
      <c r="C164" t="str">
        <f t="shared" si="12"/>
        <v>180903</v>
      </c>
      <c r="D164" t="s">
        <v>367</v>
      </c>
      <c r="E164">
        <v>4</v>
      </c>
      <c r="F164">
        <v>480</v>
      </c>
      <c r="G164">
        <v>370</v>
      </c>
      <c r="H164">
        <v>195</v>
      </c>
      <c r="I164">
        <v>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175</v>
      </c>
      <c r="T164">
        <v>0</v>
      </c>
      <c r="U164">
        <v>0</v>
      </c>
      <c r="V164">
        <v>175</v>
      </c>
      <c r="W164">
        <v>5</v>
      </c>
      <c r="X164">
        <v>1</v>
      </c>
      <c r="Y164">
        <v>1</v>
      </c>
      <c r="Z164">
        <v>0</v>
      </c>
      <c r="AA164">
        <v>170</v>
      </c>
      <c r="AB164">
        <v>88</v>
      </c>
      <c r="AC164">
        <v>31</v>
      </c>
      <c r="AD164">
        <v>51</v>
      </c>
      <c r="AE164">
        <v>170</v>
      </c>
    </row>
    <row r="165" spans="1:31">
      <c r="A165" t="s">
        <v>368</v>
      </c>
      <c r="B165" t="s">
        <v>360</v>
      </c>
      <c r="C165" t="str">
        <f t="shared" si="12"/>
        <v>180903</v>
      </c>
      <c r="D165" t="s">
        <v>369</v>
      </c>
      <c r="E165">
        <v>5</v>
      </c>
      <c r="F165">
        <v>275</v>
      </c>
      <c r="G165">
        <v>210</v>
      </c>
      <c r="H165">
        <v>105</v>
      </c>
      <c r="I165">
        <v>105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105</v>
      </c>
      <c r="T165">
        <v>0</v>
      </c>
      <c r="U165">
        <v>0</v>
      </c>
      <c r="V165">
        <v>105</v>
      </c>
      <c r="W165">
        <v>0</v>
      </c>
      <c r="X165">
        <v>0</v>
      </c>
      <c r="Y165">
        <v>0</v>
      </c>
      <c r="Z165">
        <v>0</v>
      </c>
      <c r="AA165">
        <v>105</v>
      </c>
      <c r="AB165">
        <v>66</v>
      </c>
      <c r="AC165">
        <v>16</v>
      </c>
      <c r="AD165">
        <v>23</v>
      </c>
      <c r="AE165">
        <v>105</v>
      </c>
    </row>
    <row r="166" spans="1:31">
      <c r="A166" t="s">
        <v>370</v>
      </c>
      <c r="B166" t="s">
        <v>360</v>
      </c>
      <c r="C166" t="str">
        <f t="shared" si="12"/>
        <v>180903</v>
      </c>
      <c r="D166" t="s">
        <v>371</v>
      </c>
      <c r="E166">
        <v>6</v>
      </c>
      <c r="F166">
        <v>727</v>
      </c>
      <c r="G166">
        <v>560</v>
      </c>
      <c r="H166">
        <v>290</v>
      </c>
      <c r="I166">
        <v>270</v>
      </c>
      <c r="J166">
        <v>0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270</v>
      </c>
      <c r="T166">
        <v>0</v>
      </c>
      <c r="U166">
        <v>0</v>
      </c>
      <c r="V166">
        <v>270</v>
      </c>
      <c r="W166">
        <v>15</v>
      </c>
      <c r="X166">
        <v>8</v>
      </c>
      <c r="Y166">
        <v>7</v>
      </c>
      <c r="Z166">
        <v>0</v>
      </c>
      <c r="AA166">
        <v>255</v>
      </c>
      <c r="AB166">
        <v>158</v>
      </c>
      <c r="AC166">
        <v>36</v>
      </c>
      <c r="AD166">
        <v>61</v>
      </c>
      <c r="AE166">
        <v>255</v>
      </c>
    </row>
    <row r="167" spans="1:31">
      <c r="A167" t="s">
        <v>372</v>
      </c>
      <c r="B167" t="s">
        <v>360</v>
      </c>
      <c r="C167" t="str">
        <f t="shared" si="12"/>
        <v>180903</v>
      </c>
      <c r="D167" t="s">
        <v>373</v>
      </c>
      <c r="E167">
        <v>7</v>
      </c>
      <c r="F167">
        <v>58</v>
      </c>
      <c r="G167">
        <v>61</v>
      </c>
      <c r="H167">
        <v>28</v>
      </c>
      <c r="I167">
        <v>33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33</v>
      </c>
      <c r="T167">
        <v>0</v>
      </c>
      <c r="U167">
        <v>0</v>
      </c>
      <c r="V167">
        <v>33</v>
      </c>
      <c r="W167">
        <v>11</v>
      </c>
      <c r="X167">
        <v>1</v>
      </c>
      <c r="Y167">
        <v>10</v>
      </c>
      <c r="Z167">
        <v>0</v>
      </c>
      <c r="AA167">
        <v>22</v>
      </c>
      <c r="AB167">
        <v>12</v>
      </c>
      <c r="AC167">
        <v>4</v>
      </c>
      <c r="AD167">
        <v>6</v>
      </c>
      <c r="AE167">
        <v>22</v>
      </c>
    </row>
    <row r="168" spans="1:31">
      <c r="A168" t="s">
        <v>374</v>
      </c>
      <c r="B168" t="s">
        <v>375</v>
      </c>
      <c r="C168" t="str">
        <f t="shared" ref="C168:C174" si="13">"180904"</f>
        <v>180904</v>
      </c>
      <c r="D168" t="s">
        <v>376</v>
      </c>
      <c r="E168">
        <v>1</v>
      </c>
      <c r="F168">
        <v>1445</v>
      </c>
      <c r="G168">
        <v>1110</v>
      </c>
      <c r="H168">
        <v>571</v>
      </c>
      <c r="I168">
        <v>539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539</v>
      </c>
      <c r="T168">
        <v>0</v>
      </c>
      <c r="U168">
        <v>0</v>
      </c>
      <c r="V168">
        <v>539</v>
      </c>
      <c r="W168">
        <v>15</v>
      </c>
      <c r="X168">
        <v>3</v>
      </c>
      <c r="Y168">
        <v>12</v>
      </c>
      <c r="Z168">
        <v>0</v>
      </c>
      <c r="AA168">
        <v>524</v>
      </c>
      <c r="AB168">
        <v>314</v>
      </c>
      <c r="AC168">
        <v>70</v>
      </c>
      <c r="AD168">
        <v>140</v>
      </c>
      <c r="AE168">
        <v>524</v>
      </c>
    </row>
    <row r="169" spans="1:31">
      <c r="A169" t="s">
        <v>377</v>
      </c>
      <c r="B169" t="s">
        <v>375</v>
      </c>
      <c r="C169" t="str">
        <f t="shared" si="13"/>
        <v>180904</v>
      </c>
      <c r="D169" t="s">
        <v>378</v>
      </c>
      <c r="E169">
        <v>2</v>
      </c>
      <c r="F169">
        <v>431</v>
      </c>
      <c r="G169">
        <v>320</v>
      </c>
      <c r="H169">
        <v>151</v>
      </c>
      <c r="I169">
        <v>169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169</v>
      </c>
      <c r="T169">
        <v>0</v>
      </c>
      <c r="U169">
        <v>0</v>
      </c>
      <c r="V169">
        <v>169</v>
      </c>
      <c r="W169">
        <v>5</v>
      </c>
      <c r="X169">
        <v>0</v>
      </c>
      <c r="Y169">
        <v>5</v>
      </c>
      <c r="Z169">
        <v>0</v>
      </c>
      <c r="AA169">
        <v>164</v>
      </c>
      <c r="AB169">
        <v>123</v>
      </c>
      <c r="AC169">
        <v>10</v>
      </c>
      <c r="AD169">
        <v>31</v>
      </c>
      <c r="AE169">
        <v>164</v>
      </c>
    </row>
    <row r="170" spans="1:31">
      <c r="A170" t="s">
        <v>379</v>
      </c>
      <c r="B170" t="s">
        <v>375</v>
      </c>
      <c r="C170" t="str">
        <f t="shared" si="13"/>
        <v>180904</v>
      </c>
      <c r="D170" t="s">
        <v>380</v>
      </c>
      <c r="E170">
        <v>3</v>
      </c>
      <c r="F170">
        <v>1209</v>
      </c>
      <c r="G170">
        <v>920</v>
      </c>
      <c r="H170">
        <v>487</v>
      </c>
      <c r="I170">
        <v>433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433</v>
      </c>
      <c r="T170">
        <v>0</v>
      </c>
      <c r="U170">
        <v>0</v>
      </c>
      <c r="V170">
        <v>433</v>
      </c>
      <c r="W170">
        <v>6</v>
      </c>
      <c r="X170">
        <v>4</v>
      </c>
      <c r="Y170">
        <v>2</v>
      </c>
      <c r="Z170">
        <v>0</v>
      </c>
      <c r="AA170">
        <v>427</v>
      </c>
      <c r="AB170">
        <v>295</v>
      </c>
      <c r="AC170">
        <v>62</v>
      </c>
      <c r="AD170">
        <v>70</v>
      </c>
      <c r="AE170">
        <v>427</v>
      </c>
    </row>
    <row r="171" spans="1:31">
      <c r="A171" t="s">
        <v>381</v>
      </c>
      <c r="B171" t="s">
        <v>375</v>
      </c>
      <c r="C171" t="str">
        <f t="shared" si="13"/>
        <v>180904</v>
      </c>
      <c r="D171" t="s">
        <v>382</v>
      </c>
      <c r="E171">
        <v>4</v>
      </c>
      <c r="F171">
        <v>984</v>
      </c>
      <c r="G171">
        <v>740</v>
      </c>
      <c r="H171">
        <v>284</v>
      </c>
      <c r="I171">
        <v>456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455</v>
      </c>
      <c r="T171">
        <v>0</v>
      </c>
      <c r="U171">
        <v>0</v>
      </c>
      <c r="V171">
        <v>455</v>
      </c>
      <c r="W171">
        <v>12</v>
      </c>
      <c r="X171">
        <v>0</v>
      </c>
      <c r="Y171">
        <v>12</v>
      </c>
      <c r="Z171">
        <v>0</v>
      </c>
      <c r="AA171">
        <v>443</v>
      </c>
      <c r="AB171">
        <v>256</v>
      </c>
      <c r="AC171">
        <v>74</v>
      </c>
      <c r="AD171">
        <v>113</v>
      </c>
      <c r="AE171">
        <v>443</v>
      </c>
    </row>
    <row r="172" spans="1:31">
      <c r="A172" t="s">
        <v>383</v>
      </c>
      <c r="B172" t="s">
        <v>375</v>
      </c>
      <c r="C172" t="str">
        <f t="shared" si="13"/>
        <v>180904</v>
      </c>
      <c r="D172" t="s">
        <v>384</v>
      </c>
      <c r="E172">
        <v>5</v>
      </c>
      <c r="F172">
        <v>1513</v>
      </c>
      <c r="G172">
        <v>1160</v>
      </c>
      <c r="H172">
        <v>459</v>
      </c>
      <c r="I172">
        <v>701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701</v>
      </c>
      <c r="T172">
        <v>0</v>
      </c>
      <c r="U172">
        <v>0</v>
      </c>
      <c r="V172">
        <v>701</v>
      </c>
      <c r="W172">
        <v>18</v>
      </c>
      <c r="X172">
        <v>4</v>
      </c>
      <c r="Y172">
        <v>14</v>
      </c>
      <c r="Z172">
        <v>0</v>
      </c>
      <c r="AA172">
        <v>683</v>
      </c>
      <c r="AB172">
        <v>535</v>
      </c>
      <c r="AC172">
        <v>66</v>
      </c>
      <c r="AD172">
        <v>82</v>
      </c>
      <c r="AE172">
        <v>683</v>
      </c>
    </row>
    <row r="173" spans="1:31">
      <c r="A173" t="s">
        <v>385</v>
      </c>
      <c r="B173" t="s">
        <v>375</v>
      </c>
      <c r="C173" t="str">
        <f t="shared" si="13"/>
        <v>180904</v>
      </c>
      <c r="D173" t="s">
        <v>386</v>
      </c>
      <c r="E173">
        <v>6</v>
      </c>
      <c r="F173">
        <v>1104</v>
      </c>
      <c r="G173">
        <v>840</v>
      </c>
      <c r="H173">
        <v>361</v>
      </c>
      <c r="I173">
        <v>479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479</v>
      </c>
      <c r="T173">
        <v>0</v>
      </c>
      <c r="U173">
        <v>0</v>
      </c>
      <c r="V173">
        <v>479</v>
      </c>
      <c r="W173">
        <v>15</v>
      </c>
      <c r="X173">
        <v>1</v>
      </c>
      <c r="Y173">
        <v>14</v>
      </c>
      <c r="Z173">
        <v>0</v>
      </c>
      <c r="AA173">
        <v>464</v>
      </c>
      <c r="AB173">
        <v>311</v>
      </c>
      <c r="AC173">
        <v>61</v>
      </c>
      <c r="AD173">
        <v>92</v>
      </c>
      <c r="AE173">
        <v>464</v>
      </c>
    </row>
    <row r="174" spans="1:31">
      <c r="A174" t="s">
        <v>387</v>
      </c>
      <c r="B174" t="s">
        <v>375</v>
      </c>
      <c r="C174" t="str">
        <f t="shared" si="13"/>
        <v>180904</v>
      </c>
      <c r="D174" t="s">
        <v>388</v>
      </c>
      <c r="E174">
        <v>7</v>
      </c>
      <c r="F174">
        <v>717</v>
      </c>
      <c r="G174">
        <v>549</v>
      </c>
      <c r="H174">
        <v>266</v>
      </c>
      <c r="I174">
        <v>283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283</v>
      </c>
      <c r="T174">
        <v>0</v>
      </c>
      <c r="U174">
        <v>0</v>
      </c>
      <c r="V174">
        <v>283</v>
      </c>
      <c r="W174">
        <v>15</v>
      </c>
      <c r="X174">
        <v>1</v>
      </c>
      <c r="Y174">
        <v>14</v>
      </c>
      <c r="Z174">
        <v>0</v>
      </c>
      <c r="AA174">
        <v>268</v>
      </c>
      <c r="AB174">
        <v>165</v>
      </c>
      <c r="AC174">
        <v>23</v>
      </c>
      <c r="AD174">
        <v>80</v>
      </c>
      <c r="AE174">
        <v>268</v>
      </c>
    </row>
    <row r="175" spans="1:31">
      <c r="A175" t="s">
        <v>389</v>
      </c>
      <c r="B175" t="s">
        <v>390</v>
      </c>
      <c r="C175" t="str">
        <f t="shared" ref="C175:C183" si="14">"180905"</f>
        <v>180905</v>
      </c>
      <c r="D175" t="s">
        <v>391</v>
      </c>
      <c r="E175">
        <v>1</v>
      </c>
      <c r="F175">
        <v>1731</v>
      </c>
      <c r="G175">
        <v>1320</v>
      </c>
      <c r="H175">
        <v>591</v>
      </c>
      <c r="I175">
        <v>729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729</v>
      </c>
      <c r="T175">
        <v>0</v>
      </c>
      <c r="U175">
        <v>0</v>
      </c>
      <c r="V175">
        <v>729</v>
      </c>
      <c r="W175">
        <v>29</v>
      </c>
      <c r="X175">
        <v>0</v>
      </c>
      <c r="Y175">
        <v>29</v>
      </c>
      <c r="Z175">
        <v>0</v>
      </c>
      <c r="AA175">
        <v>700</v>
      </c>
      <c r="AB175">
        <v>392</v>
      </c>
      <c r="AC175">
        <v>116</v>
      </c>
      <c r="AD175">
        <v>192</v>
      </c>
      <c r="AE175">
        <v>700</v>
      </c>
    </row>
    <row r="176" spans="1:31">
      <c r="A176" t="s">
        <v>392</v>
      </c>
      <c r="B176" t="s">
        <v>390</v>
      </c>
      <c r="C176" t="str">
        <f t="shared" si="14"/>
        <v>180905</v>
      </c>
      <c r="D176" t="s">
        <v>393</v>
      </c>
      <c r="E176">
        <v>2</v>
      </c>
      <c r="F176">
        <v>1331</v>
      </c>
      <c r="G176">
        <v>1009</v>
      </c>
      <c r="H176">
        <v>501</v>
      </c>
      <c r="I176">
        <v>508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508</v>
      </c>
      <c r="T176">
        <v>0</v>
      </c>
      <c r="U176">
        <v>0</v>
      </c>
      <c r="V176">
        <v>508</v>
      </c>
      <c r="W176">
        <v>5</v>
      </c>
      <c r="X176">
        <v>3</v>
      </c>
      <c r="Y176">
        <v>0</v>
      </c>
      <c r="Z176">
        <v>0</v>
      </c>
      <c r="AA176">
        <v>503</v>
      </c>
      <c r="AB176">
        <v>339</v>
      </c>
      <c r="AC176">
        <v>58</v>
      </c>
      <c r="AD176">
        <v>106</v>
      </c>
      <c r="AE176">
        <v>503</v>
      </c>
    </row>
    <row r="177" spans="1:31">
      <c r="A177" t="s">
        <v>394</v>
      </c>
      <c r="B177" t="s">
        <v>390</v>
      </c>
      <c r="C177" t="str">
        <f t="shared" si="14"/>
        <v>180905</v>
      </c>
      <c r="D177" t="s">
        <v>395</v>
      </c>
      <c r="E177">
        <v>3</v>
      </c>
      <c r="F177">
        <v>957</v>
      </c>
      <c r="G177">
        <v>720</v>
      </c>
      <c r="H177">
        <v>374</v>
      </c>
      <c r="I177">
        <v>346</v>
      </c>
      <c r="J177">
        <v>1</v>
      </c>
      <c r="K177">
        <v>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346</v>
      </c>
      <c r="T177">
        <v>0</v>
      </c>
      <c r="U177">
        <v>0</v>
      </c>
      <c r="V177">
        <v>346</v>
      </c>
      <c r="W177">
        <v>14</v>
      </c>
      <c r="X177">
        <v>1</v>
      </c>
      <c r="Y177">
        <v>13</v>
      </c>
      <c r="Z177">
        <v>0</v>
      </c>
      <c r="AA177">
        <v>332</v>
      </c>
      <c r="AB177">
        <v>212</v>
      </c>
      <c r="AC177">
        <v>41</v>
      </c>
      <c r="AD177">
        <v>79</v>
      </c>
      <c r="AE177">
        <v>332</v>
      </c>
    </row>
    <row r="178" spans="1:31">
      <c r="A178" t="s">
        <v>396</v>
      </c>
      <c r="B178" t="s">
        <v>390</v>
      </c>
      <c r="C178" t="str">
        <f t="shared" si="14"/>
        <v>180905</v>
      </c>
      <c r="D178" t="s">
        <v>397</v>
      </c>
      <c r="E178">
        <v>4</v>
      </c>
      <c r="F178">
        <v>342</v>
      </c>
      <c r="G178">
        <v>262</v>
      </c>
      <c r="H178">
        <v>118</v>
      </c>
      <c r="I178">
        <v>144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144</v>
      </c>
      <c r="T178">
        <v>0</v>
      </c>
      <c r="U178">
        <v>0</v>
      </c>
      <c r="V178">
        <v>144</v>
      </c>
      <c r="W178">
        <v>3</v>
      </c>
      <c r="X178">
        <v>0</v>
      </c>
      <c r="Y178">
        <v>3</v>
      </c>
      <c r="Z178">
        <v>0</v>
      </c>
      <c r="AA178">
        <v>141</v>
      </c>
      <c r="AB178">
        <v>98</v>
      </c>
      <c r="AC178">
        <v>16</v>
      </c>
      <c r="AD178">
        <v>27</v>
      </c>
      <c r="AE178">
        <v>141</v>
      </c>
    </row>
    <row r="179" spans="1:31">
      <c r="A179" t="s">
        <v>398</v>
      </c>
      <c r="B179" t="s">
        <v>390</v>
      </c>
      <c r="C179" t="str">
        <f t="shared" si="14"/>
        <v>180905</v>
      </c>
      <c r="D179" t="s">
        <v>399</v>
      </c>
      <c r="E179">
        <v>5</v>
      </c>
      <c r="F179">
        <v>824</v>
      </c>
      <c r="G179">
        <v>630</v>
      </c>
      <c r="H179">
        <v>340</v>
      </c>
      <c r="I179">
        <v>290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290</v>
      </c>
      <c r="T179">
        <v>0</v>
      </c>
      <c r="U179">
        <v>0</v>
      </c>
      <c r="V179">
        <v>290</v>
      </c>
      <c r="W179">
        <v>8</v>
      </c>
      <c r="X179">
        <v>0</v>
      </c>
      <c r="Y179">
        <v>8</v>
      </c>
      <c r="Z179">
        <v>0</v>
      </c>
      <c r="AA179">
        <v>282</v>
      </c>
      <c r="AB179">
        <v>154</v>
      </c>
      <c r="AC179">
        <v>51</v>
      </c>
      <c r="AD179">
        <v>77</v>
      </c>
      <c r="AE179">
        <v>282</v>
      </c>
    </row>
    <row r="180" spans="1:31">
      <c r="A180" t="s">
        <v>400</v>
      </c>
      <c r="B180" t="s">
        <v>390</v>
      </c>
      <c r="C180" t="str">
        <f t="shared" si="14"/>
        <v>180905</v>
      </c>
      <c r="D180" t="s">
        <v>401</v>
      </c>
      <c r="E180">
        <v>6</v>
      </c>
      <c r="F180">
        <v>392</v>
      </c>
      <c r="G180">
        <v>302</v>
      </c>
      <c r="H180">
        <v>173</v>
      </c>
      <c r="I180">
        <v>129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129</v>
      </c>
      <c r="T180">
        <v>0</v>
      </c>
      <c r="U180">
        <v>0</v>
      </c>
      <c r="V180">
        <v>129</v>
      </c>
      <c r="W180">
        <v>3</v>
      </c>
      <c r="X180">
        <v>1</v>
      </c>
      <c r="Y180">
        <v>2</v>
      </c>
      <c r="Z180">
        <v>0</v>
      </c>
      <c r="AA180">
        <v>126</v>
      </c>
      <c r="AB180">
        <v>70</v>
      </c>
      <c r="AC180">
        <v>21</v>
      </c>
      <c r="AD180">
        <v>35</v>
      </c>
      <c r="AE180">
        <v>126</v>
      </c>
    </row>
    <row r="181" spans="1:31">
      <c r="A181" t="s">
        <v>402</v>
      </c>
      <c r="B181" t="s">
        <v>390</v>
      </c>
      <c r="C181" t="str">
        <f t="shared" si="14"/>
        <v>180905</v>
      </c>
      <c r="D181" t="s">
        <v>403</v>
      </c>
      <c r="E181">
        <v>7</v>
      </c>
      <c r="F181">
        <v>308</v>
      </c>
      <c r="G181">
        <v>240</v>
      </c>
      <c r="H181">
        <v>95</v>
      </c>
      <c r="I181">
        <v>145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145</v>
      </c>
      <c r="T181">
        <v>0</v>
      </c>
      <c r="U181">
        <v>0</v>
      </c>
      <c r="V181">
        <v>145</v>
      </c>
      <c r="W181">
        <v>4</v>
      </c>
      <c r="X181">
        <v>0</v>
      </c>
      <c r="Y181">
        <v>4</v>
      </c>
      <c r="Z181">
        <v>0</v>
      </c>
      <c r="AA181">
        <v>141</v>
      </c>
      <c r="AB181">
        <v>105</v>
      </c>
      <c r="AC181">
        <v>10</v>
      </c>
      <c r="AD181">
        <v>26</v>
      </c>
      <c r="AE181">
        <v>141</v>
      </c>
    </row>
    <row r="182" spans="1:31">
      <c r="A182" t="s">
        <v>404</v>
      </c>
      <c r="B182" t="s">
        <v>390</v>
      </c>
      <c r="C182" t="str">
        <f t="shared" si="14"/>
        <v>180905</v>
      </c>
      <c r="D182" t="s">
        <v>405</v>
      </c>
      <c r="E182">
        <v>8</v>
      </c>
      <c r="F182">
        <v>673</v>
      </c>
      <c r="G182">
        <v>511</v>
      </c>
      <c r="H182">
        <v>228</v>
      </c>
      <c r="I182">
        <v>283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283</v>
      </c>
      <c r="T182">
        <v>0</v>
      </c>
      <c r="U182">
        <v>0</v>
      </c>
      <c r="V182">
        <v>283</v>
      </c>
      <c r="W182">
        <v>3</v>
      </c>
      <c r="X182">
        <v>0</v>
      </c>
      <c r="Y182">
        <v>3</v>
      </c>
      <c r="Z182">
        <v>0</v>
      </c>
      <c r="AA182">
        <v>280</v>
      </c>
      <c r="AB182">
        <v>176</v>
      </c>
      <c r="AC182">
        <v>46</v>
      </c>
      <c r="AD182">
        <v>58</v>
      </c>
      <c r="AE182">
        <v>280</v>
      </c>
    </row>
    <row r="183" spans="1:31">
      <c r="A183" t="s">
        <v>406</v>
      </c>
      <c r="B183" t="s">
        <v>390</v>
      </c>
      <c r="C183" t="str">
        <f t="shared" si="14"/>
        <v>180905</v>
      </c>
      <c r="D183" t="s">
        <v>407</v>
      </c>
      <c r="E183">
        <v>9</v>
      </c>
      <c r="F183">
        <v>145</v>
      </c>
      <c r="G183">
        <v>142</v>
      </c>
      <c r="H183">
        <v>90</v>
      </c>
      <c r="I183">
        <v>52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52</v>
      </c>
      <c r="T183">
        <v>0</v>
      </c>
      <c r="U183">
        <v>0</v>
      </c>
      <c r="V183">
        <v>52</v>
      </c>
      <c r="W183">
        <v>9</v>
      </c>
      <c r="X183">
        <v>0</v>
      </c>
      <c r="Y183">
        <v>5</v>
      </c>
      <c r="Z183">
        <v>0</v>
      </c>
      <c r="AA183">
        <v>43</v>
      </c>
      <c r="AB183">
        <v>15</v>
      </c>
      <c r="AC183">
        <v>11</v>
      </c>
      <c r="AD183">
        <v>17</v>
      </c>
      <c r="AE183">
        <v>43</v>
      </c>
    </row>
    <row r="184" spans="1:31">
      <c r="A184" t="s">
        <v>408</v>
      </c>
      <c r="B184" t="s">
        <v>409</v>
      </c>
      <c r="C184" t="str">
        <f t="shared" ref="C184:C191" si="15">"180906"</f>
        <v>180906</v>
      </c>
      <c r="D184" t="s">
        <v>410</v>
      </c>
      <c r="E184">
        <v>1</v>
      </c>
      <c r="F184">
        <v>448</v>
      </c>
      <c r="G184">
        <v>350</v>
      </c>
      <c r="H184">
        <v>121</v>
      </c>
      <c r="I184">
        <v>229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229</v>
      </c>
      <c r="T184">
        <v>0</v>
      </c>
      <c r="U184">
        <v>0</v>
      </c>
      <c r="V184">
        <v>229</v>
      </c>
      <c r="W184">
        <v>5</v>
      </c>
      <c r="X184">
        <v>1</v>
      </c>
      <c r="Y184">
        <v>4</v>
      </c>
      <c r="Z184">
        <v>0</v>
      </c>
      <c r="AA184">
        <v>224</v>
      </c>
      <c r="AB184">
        <v>150</v>
      </c>
      <c r="AC184">
        <v>19</v>
      </c>
      <c r="AD184">
        <v>55</v>
      </c>
      <c r="AE184">
        <v>224</v>
      </c>
    </row>
    <row r="185" spans="1:31">
      <c r="A185" t="s">
        <v>411</v>
      </c>
      <c r="B185" t="s">
        <v>409</v>
      </c>
      <c r="C185" t="str">
        <f t="shared" si="15"/>
        <v>180906</v>
      </c>
      <c r="D185" t="s">
        <v>412</v>
      </c>
      <c r="E185">
        <v>2</v>
      </c>
      <c r="F185">
        <v>309</v>
      </c>
      <c r="G185">
        <v>240</v>
      </c>
      <c r="H185">
        <v>97</v>
      </c>
      <c r="I185">
        <v>143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143</v>
      </c>
      <c r="T185">
        <v>0</v>
      </c>
      <c r="U185">
        <v>0</v>
      </c>
      <c r="V185">
        <v>143</v>
      </c>
      <c r="W185">
        <v>3</v>
      </c>
      <c r="X185">
        <v>0</v>
      </c>
      <c r="Y185">
        <v>3</v>
      </c>
      <c r="Z185">
        <v>0</v>
      </c>
      <c r="AA185">
        <v>140</v>
      </c>
      <c r="AB185">
        <v>71</v>
      </c>
      <c r="AC185">
        <v>15</v>
      </c>
      <c r="AD185">
        <v>54</v>
      </c>
      <c r="AE185">
        <v>140</v>
      </c>
    </row>
    <row r="186" spans="1:31">
      <c r="A186" t="s">
        <v>413</v>
      </c>
      <c r="B186" t="s">
        <v>409</v>
      </c>
      <c r="C186" t="str">
        <f t="shared" si="15"/>
        <v>180906</v>
      </c>
      <c r="D186" t="s">
        <v>414</v>
      </c>
      <c r="E186">
        <v>3</v>
      </c>
      <c r="F186">
        <v>1296</v>
      </c>
      <c r="G186">
        <v>990</v>
      </c>
      <c r="H186">
        <v>351</v>
      </c>
      <c r="I186">
        <v>639</v>
      </c>
      <c r="J186">
        <v>1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639</v>
      </c>
      <c r="T186">
        <v>0</v>
      </c>
      <c r="U186">
        <v>1</v>
      </c>
      <c r="V186">
        <v>638</v>
      </c>
      <c r="W186">
        <v>22</v>
      </c>
      <c r="X186">
        <v>4</v>
      </c>
      <c r="Y186">
        <v>18</v>
      </c>
      <c r="Z186">
        <v>0</v>
      </c>
      <c r="AA186">
        <v>616</v>
      </c>
      <c r="AB186">
        <v>359</v>
      </c>
      <c r="AC186">
        <v>84</v>
      </c>
      <c r="AD186">
        <v>173</v>
      </c>
      <c r="AE186">
        <v>616</v>
      </c>
    </row>
    <row r="187" spans="1:31">
      <c r="A187" t="s">
        <v>415</v>
      </c>
      <c r="B187" t="s">
        <v>409</v>
      </c>
      <c r="C187" t="str">
        <f t="shared" si="15"/>
        <v>180906</v>
      </c>
      <c r="D187" t="s">
        <v>416</v>
      </c>
      <c r="E187">
        <v>4</v>
      </c>
      <c r="F187">
        <v>1188</v>
      </c>
      <c r="G187">
        <v>920</v>
      </c>
      <c r="H187">
        <v>338</v>
      </c>
      <c r="I187">
        <v>582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582</v>
      </c>
      <c r="T187">
        <v>0</v>
      </c>
      <c r="U187">
        <v>0</v>
      </c>
      <c r="V187">
        <v>582</v>
      </c>
      <c r="W187">
        <v>32</v>
      </c>
      <c r="X187">
        <v>13</v>
      </c>
      <c r="Y187">
        <v>19</v>
      </c>
      <c r="Z187">
        <v>0</v>
      </c>
      <c r="AA187">
        <v>550</v>
      </c>
      <c r="AB187">
        <v>322</v>
      </c>
      <c r="AC187">
        <v>95</v>
      </c>
      <c r="AD187">
        <v>133</v>
      </c>
      <c r="AE187">
        <v>550</v>
      </c>
    </row>
    <row r="188" spans="1:31">
      <c r="A188" t="s">
        <v>417</v>
      </c>
      <c r="B188" t="s">
        <v>409</v>
      </c>
      <c r="C188" t="str">
        <f t="shared" si="15"/>
        <v>180906</v>
      </c>
      <c r="D188" t="s">
        <v>418</v>
      </c>
      <c r="E188">
        <v>5</v>
      </c>
      <c r="F188">
        <v>807</v>
      </c>
      <c r="G188">
        <v>620</v>
      </c>
      <c r="H188">
        <v>261</v>
      </c>
      <c r="I188">
        <v>359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359</v>
      </c>
      <c r="T188">
        <v>0</v>
      </c>
      <c r="U188">
        <v>0</v>
      </c>
      <c r="V188">
        <v>359</v>
      </c>
      <c r="W188">
        <v>14</v>
      </c>
      <c r="X188">
        <v>1</v>
      </c>
      <c r="Y188">
        <v>13</v>
      </c>
      <c r="Z188">
        <v>0</v>
      </c>
      <c r="AA188">
        <v>345</v>
      </c>
      <c r="AB188">
        <v>235</v>
      </c>
      <c r="AC188">
        <v>39</v>
      </c>
      <c r="AD188">
        <v>71</v>
      </c>
      <c r="AE188">
        <v>345</v>
      </c>
    </row>
    <row r="189" spans="1:31">
      <c r="A189" t="s">
        <v>419</v>
      </c>
      <c r="B189" t="s">
        <v>409</v>
      </c>
      <c r="C189" t="str">
        <f t="shared" si="15"/>
        <v>180906</v>
      </c>
      <c r="D189" t="s">
        <v>420</v>
      </c>
      <c r="E189">
        <v>6</v>
      </c>
      <c r="F189">
        <v>517</v>
      </c>
      <c r="G189">
        <v>400</v>
      </c>
      <c r="H189">
        <v>193</v>
      </c>
      <c r="I189">
        <v>207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207</v>
      </c>
      <c r="T189">
        <v>0</v>
      </c>
      <c r="U189">
        <v>0</v>
      </c>
      <c r="V189">
        <v>207</v>
      </c>
      <c r="W189">
        <v>4</v>
      </c>
      <c r="X189">
        <v>2</v>
      </c>
      <c r="Y189">
        <v>2</v>
      </c>
      <c r="Z189">
        <v>0</v>
      </c>
      <c r="AA189">
        <v>203</v>
      </c>
      <c r="AB189">
        <v>111</v>
      </c>
      <c r="AC189">
        <v>32</v>
      </c>
      <c r="AD189">
        <v>60</v>
      </c>
      <c r="AE189">
        <v>203</v>
      </c>
    </row>
    <row r="190" spans="1:31">
      <c r="A190" t="s">
        <v>421</v>
      </c>
      <c r="B190" t="s">
        <v>409</v>
      </c>
      <c r="C190" t="str">
        <f t="shared" si="15"/>
        <v>180906</v>
      </c>
      <c r="D190" t="s">
        <v>422</v>
      </c>
      <c r="E190">
        <v>7</v>
      </c>
      <c r="F190">
        <v>524</v>
      </c>
      <c r="G190">
        <v>400</v>
      </c>
      <c r="H190">
        <v>188</v>
      </c>
      <c r="I190">
        <v>212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212</v>
      </c>
      <c r="T190">
        <v>0</v>
      </c>
      <c r="U190">
        <v>0</v>
      </c>
      <c r="V190">
        <v>212</v>
      </c>
      <c r="W190">
        <v>13</v>
      </c>
      <c r="X190">
        <v>1</v>
      </c>
      <c r="Y190">
        <v>12</v>
      </c>
      <c r="Z190">
        <v>0</v>
      </c>
      <c r="AA190">
        <v>199</v>
      </c>
      <c r="AB190">
        <v>118</v>
      </c>
      <c r="AC190">
        <v>19</v>
      </c>
      <c r="AD190">
        <v>62</v>
      </c>
      <c r="AE190">
        <v>199</v>
      </c>
    </row>
    <row r="191" spans="1:31">
      <c r="A191" t="s">
        <v>423</v>
      </c>
      <c r="B191" t="s">
        <v>409</v>
      </c>
      <c r="C191" t="str">
        <f t="shared" si="15"/>
        <v>180906</v>
      </c>
      <c r="D191" t="s">
        <v>424</v>
      </c>
      <c r="E191">
        <v>8</v>
      </c>
      <c r="F191">
        <v>185</v>
      </c>
      <c r="G191">
        <v>150</v>
      </c>
      <c r="H191">
        <v>62</v>
      </c>
      <c r="I191">
        <v>88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88</v>
      </c>
      <c r="T191">
        <v>0</v>
      </c>
      <c r="U191">
        <v>0</v>
      </c>
      <c r="V191">
        <v>88</v>
      </c>
      <c r="W191">
        <v>3</v>
      </c>
      <c r="X191">
        <v>2</v>
      </c>
      <c r="Y191">
        <v>1</v>
      </c>
      <c r="Z191">
        <v>0</v>
      </c>
      <c r="AA191">
        <v>85</v>
      </c>
      <c r="AB191">
        <v>67</v>
      </c>
      <c r="AC191">
        <v>8</v>
      </c>
      <c r="AD191">
        <v>10</v>
      </c>
      <c r="AE191">
        <v>85</v>
      </c>
    </row>
    <row r="192" spans="1:31">
      <c r="A192" t="s">
        <v>425</v>
      </c>
      <c r="B192" t="s">
        <v>426</v>
      </c>
      <c r="C192" t="str">
        <f t="shared" ref="C192:C197" si="16">"180907"</f>
        <v>180907</v>
      </c>
      <c r="D192" t="s">
        <v>427</v>
      </c>
      <c r="E192">
        <v>1</v>
      </c>
      <c r="F192">
        <v>1038</v>
      </c>
      <c r="G192">
        <v>790</v>
      </c>
      <c r="H192">
        <v>375</v>
      </c>
      <c r="I192">
        <v>415</v>
      </c>
      <c r="J192">
        <v>2</v>
      </c>
      <c r="K192">
        <v>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415</v>
      </c>
      <c r="T192">
        <v>0</v>
      </c>
      <c r="U192">
        <v>0</v>
      </c>
      <c r="V192">
        <v>415</v>
      </c>
      <c r="W192">
        <v>25</v>
      </c>
      <c r="X192">
        <v>1</v>
      </c>
      <c r="Y192">
        <v>24</v>
      </c>
      <c r="Z192">
        <v>0</v>
      </c>
      <c r="AA192">
        <v>390</v>
      </c>
      <c r="AB192">
        <v>251</v>
      </c>
      <c r="AC192">
        <v>37</v>
      </c>
      <c r="AD192">
        <v>102</v>
      </c>
      <c r="AE192">
        <v>390</v>
      </c>
    </row>
    <row r="193" spans="1:31">
      <c r="A193" t="s">
        <v>428</v>
      </c>
      <c r="B193" t="s">
        <v>426</v>
      </c>
      <c r="C193" t="str">
        <f t="shared" si="16"/>
        <v>180907</v>
      </c>
      <c r="D193" t="s">
        <v>429</v>
      </c>
      <c r="E193">
        <v>2</v>
      </c>
      <c r="F193">
        <v>726</v>
      </c>
      <c r="G193">
        <v>560</v>
      </c>
      <c r="H193">
        <v>297</v>
      </c>
      <c r="I193">
        <v>263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263</v>
      </c>
      <c r="T193">
        <v>0</v>
      </c>
      <c r="U193">
        <v>0</v>
      </c>
      <c r="V193">
        <v>263</v>
      </c>
      <c r="W193">
        <v>12</v>
      </c>
      <c r="X193">
        <v>1</v>
      </c>
      <c r="Y193">
        <v>11</v>
      </c>
      <c r="Z193">
        <v>0</v>
      </c>
      <c r="AA193">
        <v>251</v>
      </c>
      <c r="AB193">
        <v>178</v>
      </c>
      <c r="AC193">
        <v>22</v>
      </c>
      <c r="AD193">
        <v>51</v>
      </c>
      <c r="AE193">
        <v>251</v>
      </c>
    </row>
    <row r="194" spans="1:31">
      <c r="A194" t="s">
        <v>430</v>
      </c>
      <c r="B194" t="s">
        <v>426</v>
      </c>
      <c r="C194" t="str">
        <f t="shared" si="16"/>
        <v>180907</v>
      </c>
      <c r="D194" t="s">
        <v>431</v>
      </c>
      <c r="E194">
        <v>3</v>
      </c>
      <c r="F194">
        <v>498</v>
      </c>
      <c r="G194">
        <v>390</v>
      </c>
      <c r="H194">
        <v>213</v>
      </c>
      <c r="I194">
        <v>177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177</v>
      </c>
      <c r="T194">
        <v>0</v>
      </c>
      <c r="U194">
        <v>0</v>
      </c>
      <c r="V194">
        <v>177</v>
      </c>
      <c r="W194">
        <v>5</v>
      </c>
      <c r="X194">
        <v>0</v>
      </c>
      <c r="Y194">
        <v>5</v>
      </c>
      <c r="Z194">
        <v>0</v>
      </c>
      <c r="AA194">
        <v>172</v>
      </c>
      <c r="AB194">
        <v>120</v>
      </c>
      <c r="AC194">
        <v>36</v>
      </c>
      <c r="AD194">
        <v>16</v>
      </c>
      <c r="AE194">
        <v>172</v>
      </c>
    </row>
    <row r="195" spans="1:31">
      <c r="A195" t="s">
        <v>432</v>
      </c>
      <c r="B195" t="s">
        <v>426</v>
      </c>
      <c r="C195" t="str">
        <f t="shared" si="16"/>
        <v>180907</v>
      </c>
      <c r="D195" t="s">
        <v>433</v>
      </c>
      <c r="E195">
        <v>4</v>
      </c>
      <c r="F195">
        <v>408</v>
      </c>
      <c r="G195">
        <v>320</v>
      </c>
      <c r="H195">
        <v>139</v>
      </c>
      <c r="I195">
        <v>181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181</v>
      </c>
      <c r="T195">
        <v>0</v>
      </c>
      <c r="U195">
        <v>0</v>
      </c>
      <c r="V195">
        <v>181</v>
      </c>
      <c r="W195">
        <v>2</v>
      </c>
      <c r="X195">
        <v>0</v>
      </c>
      <c r="Y195">
        <v>2</v>
      </c>
      <c r="Z195">
        <v>0</v>
      </c>
      <c r="AA195">
        <v>179</v>
      </c>
      <c r="AB195">
        <v>139</v>
      </c>
      <c r="AC195">
        <v>8</v>
      </c>
      <c r="AD195">
        <v>32</v>
      </c>
      <c r="AE195">
        <v>179</v>
      </c>
    </row>
    <row r="196" spans="1:31">
      <c r="A196" t="s">
        <v>434</v>
      </c>
      <c r="B196" t="s">
        <v>426</v>
      </c>
      <c r="C196" t="str">
        <f t="shared" si="16"/>
        <v>180907</v>
      </c>
      <c r="D196" t="s">
        <v>435</v>
      </c>
      <c r="E196">
        <v>5</v>
      </c>
      <c r="F196">
        <v>431</v>
      </c>
      <c r="G196">
        <v>330</v>
      </c>
      <c r="H196">
        <v>170</v>
      </c>
      <c r="I196">
        <v>160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160</v>
      </c>
      <c r="T196">
        <v>0</v>
      </c>
      <c r="U196">
        <v>0</v>
      </c>
      <c r="V196">
        <v>160</v>
      </c>
      <c r="W196">
        <v>4</v>
      </c>
      <c r="X196">
        <v>0</v>
      </c>
      <c r="Y196">
        <v>4</v>
      </c>
      <c r="Z196">
        <v>0</v>
      </c>
      <c r="AA196">
        <v>156</v>
      </c>
      <c r="AB196">
        <v>116</v>
      </c>
      <c r="AC196">
        <v>15</v>
      </c>
      <c r="AD196">
        <v>25</v>
      </c>
      <c r="AE196">
        <v>156</v>
      </c>
    </row>
    <row r="197" spans="1:31">
      <c r="A197" t="s">
        <v>436</v>
      </c>
      <c r="B197" t="s">
        <v>426</v>
      </c>
      <c r="C197" t="str">
        <f t="shared" si="16"/>
        <v>180907</v>
      </c>
      <c r="D197" t="s">
        <v>437</v>
      </c>
      <c r="E197">
        <v>6</v>
      </c>
      <c r="F197">
        <v>512</v>
      </c>
      <c r="G197">
        <v>400</v>
      </c>
      <c r="H197">
        <v>187</v>
      </c>
      <c r="I197">
        <v>213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213</v>
      </c>
      <c r="T197">
        <v>0</v>
      </c>
      <c r="U197">
        <v>0</v>
      </c>
      <c r="V197">
        <v>213</v>
      </c>
      <c r="W197">
        <v>6</v>
      </c>
      <c r="X197">
        <v>1</v>
      </c>
      <c r="Y197">
        <v>5</v>
      </c>
      <c r="Z197">
        <v>0</v>
      </c>
      <c r="AA197">
        <v>207</v>
      </c>
      <c r="AB197">
        <v>146</v>
      </c>
      <c r="AC197">
        <v>20</v>
      </c>
      <c r="AD197">
        <v>41</v>
      </c>
      <c r="AE197">
        <v>207</v>
      </c>
    </row>
    <row r="198" spans="1:31">
      <c r="A198" t="s">
        <v>438</v>
      </c>
      <c r="B198" t="s">
        <v>439</v>
      </c>
      <c r="C198" t="str">
        <f t="shared" ref="C198:C204" si="17">"180908"</f>
        <v>180908</v>
      </c>
      <c r="D198" t="s">
        <v>440</v>
      </c>
      <c r="E198">
        <v>1</v>
      </c>
      <c r="F198">
        <v>260</v>
      </c>
      <c r="G198">
        <v>220</v>
      </c>
      <c r="H198">
        <v>105</v>
      </c>
      <c r="I198">
        <v>115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115</v>
      </c>
      <c r="T198">
        <v>0</v>
      </c>
      <c r="U198">
        <v>0</v>
      </c>
      <c r="V198">
        <v>115</v>
      </c>
      <c r="W198">
        <v>6</v>
      </c>
      <c r="X198">
        <v>0</v>
      </c>
      <c r="Y198">
        <v>2</v>
      </c>
      <c r="Z198">
        <v>0</v>
      </c>
      <c r="AA198">
        <v>109</v>
      </c>
      <c r="AB198">
        <v>72</v>
      </c>
      <c r="AC198">
        <v>10</v>
      </c>
      <c r="AD198">
        <v>27</v>
      </c>
      <c r="AE198">
        <v>109</v>
      </c>
    </row>
    <row r="199" spans="1:31">
      <c r="A199" t="s">
        <v>441</v>
      </c>
      <c r="B199" t="s">
        <v>439</v>
      </c>
      <c r="C199" t="str">
        <f t="shared" si="17"/>
        <v>180908</v>
      </c>
      <c r="D199" t="s">
        <v>442</v>
      </c>
      <c r="E199">
        <v>2</v>
      </c>
      <c r="F199">
        <v>699</v>
      </c>
      <c r="G199">
        <v>420</v>
      </c>
      <c r="H199">
        <v>133</v>
      </c>
      <c r="I199">
        <v>287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287</v>
      </c>
      <c r="T199">
        <v>0</v>
      </c>
      <c r="U199">
        <v>0</v>
      </c>
      <c r="V199">
        <v>287</v>
      </c>
      <c r="W199">
        <v>8</v>
      </c>
      <c r="X199">
        <v>0</v>
      </c>
      <c r="Y199">
        <v>8</v>
      </c>
      <c r="Z199">
        <v>0</v>
      </c>
      <c r="AA199">
        <v>279</v>
      </c>
      <c r="AB199">
        <v>186</v>
      </c>
      <c r="AC199">
        <v>33</v>
      </c>
      <c r="AD199">
        <v>60</v>
      </c>
      <c r="AE199">
        <v>279</v>
      </c>
    </row>
    <row r="200" spans="1:31">
      <c r="A200" t="s">
        <v>443</v>
      </c>
      <c r="B200" t="s">
        <v>439</v>
      </c>
      <c r="C200" t="str">
        <f t="shared" si="17"/>
        <v>180908</v>
      </c>
      <c r="D200" t="s">
        <v>444</v>
      </c>
      <c r="E200">
        <v>3</v>
      </c>
      <c r="F200">
        <v>551</v>
      </c>
      <c r="G200">
        <v>420</v>
      </c>
      <c r="H200">
        <v>201</v>
      </c>
      <c r="I200">
        <v>219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219</v>
      </c>
      <c r="T200">
        <v>0</v>
      </c>
      <c r="U200">
        <v>0</v>
      </c>
      <c r="V200">
        <v>219</v>
      </c>
      <c r="W200">
        <v>8</v>
      </c>
      <c r="X200">
        <v>5</v>
      </c>
      <c r="Y200">
        <v>3</v>
      </c>
      <c r="Z200">
        <v>0</v>
      </c>
      <c r="AA200">
        <v>211</v>
      </c>
      <c r="AB200">
        <v>136</v>
      </c>
      <c r="AC200">
        <v>15</v>
      </c>
      <c r="AD200">
        <v>60</v>
      </c>
      <c r="AE200">
        <v>211</v>
      </c>
    </row>
    <row r="201" spans="1:31">
      <c r="A201" t="s">
        <v>445</v>
      </c>
      <c r="B201" t="s">
        <v>439</v>
      </c>
      <c r="C201" t="str">
        <f t="shared" si="17"/>
        <v>180908</v>
      </c>
      <c r="D201" t="s">
        <v>446</v>
      </c>
      <c r="E201">
        <v>4</v>
      </c>
      <c r="F201">
        <v>343</v>
      </c>
      <c r="G201">
        <v>270</v>
      </c>
      <c r="H201">
        <v>100</v>
      </c>
      <c r="I201">
        <v>170</v>
      </c>
      <c r="J201">
        <v>0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170</v>
      </c>
      <c r="T201">
        <v>0</v>
      </c>
      <c r="U201">
        <v>0</v>
      </c>
      <c r="V201">
        <v>170</v>
      </c>
      <c r="W201">
        <v>4</v>
      </c>
      <c r="X201">
        <v>1</v>
      </c>
      <c r="Y201">
        <v>3</v>
      </c>
      <c r="Z201">
        <v>0</v>
      </c>
      <c r="AA201">
        <v>166</v>
      </c>
      <c r="AB201">
        <v>125</v>
      </c>
      <c r="AC201">
        <v>17</v>
      </c>
      <c r="AD201">
        <v>24</v>
      </c>
      <c r="AE201">
        <v>166</v>
      </c>
    </row>
    <row r="202" spans="1:31">
      <c r="A202" t="s">
        <v>447</v>
      </c>
      <c r="B202" t="s">
        <v>439</v>
      </c>
      <c r="C202" t="str">
        <f t="shared" si="17"/>
        <v>180908</v>
      </c>
      <c r="D202" t="s">
        <v>448</v>
      </c>
      <c r="E202">
        <v>5</v>
      </c>
      <c r="F202">
        <v>721</v>
      </c>
      <c r="G202">
        <v>551</v>
      </c>
      <c r="H202">
        <v>229</v>
      </c>
      <c r="I202">
        <v>322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322</v>
      </c>
      <c r="T202">
        <v>0</v>
      </c>
      <c r="U202">
        <v>0</v>
      </c>
      <c r="V202">
        <v>322</v>
      </c>
      <c r="W202">
        <v>13</v>
      </c>
      <c r="X202">
        <v>6</v>
      </c>
      <c r="Y202">
        <v>7</v>
      </c>
      <c r="Z202">
        <v>0</v>
      </c>
      <c r="AA202">
        <v>309</v>
      </c>
      <c r="AB202">
        <v>210</v>
      </c>
      <c r="AC202">
        <v>38</v>
      </c>
      <c r="AD202">
        <v>61</v>
      </c>
      <c r="AE202">
        <v>309</v>
      </c>
    </row>
    <row r="203" spans="1:31">
      <c r="A203" t="s">
        <v>449</v>
      </c>
      <c r="B203" t="s">
        <v>439</v>
      </c>
      <c r="C203" t="str">
        <f t="shared" si="17"/>
        <v>180908</v>
      </c>
      <c r="D203" t="s">
        <v>450</v>
      </c>
      <c r="E203">
        <v>6</v>
      </c>
      <c r="F203">
        <v>246</v>
      </c>
      <c r="G203">
        <v>190</v>
      </c>
      <c r="H203">
        <v>73</v>
      </c>
      <c r="I203">
        <v>117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117</v>
      </c>
      <c r="T203">
        <v>0</v>
      </c>
      <c r="U203">
        <v>0</v>
      </c>
      <c r="V203">
        <v>117</v>
      </c>
      <c r="W203">
        <v>9</v>
      </c>
      <c r="X203">
        <v>1</v>
      </c>
      <c r="Y203">
        <v>8</v>
      </c>
      <c r="Z203">
        <v>0</v>
      </c>
      <c r="AA203">
        <v>108</v>
      </c>
      <c r="AB203">
        <v>72</v>
      </c>
      <c r="AC203">
        <v>14</v>
      </c>
      <c r="AD203">
        <v>22</v>
      </c>
      <c r="AE203">
        <v>108</v>
      </c>
    </row>
    <row r="204" spans="1:31">
      <c r="A204" t="s">
        <v>451</v>
      </c>
      <c r="B204" t="s">
        <v>439</v>
      </c>
      <c r="C204" t="str">
        <f t="shared" si="17"/>
        <v>180908</v>
      </c>
      <c r="D204" t="s">
        <v>452</v>
      </c>
      <c r="E204">
        <v>7</v>
      </c>
      <c r="F204">
        <v>191</v>
      </c>
      <c r="G204">
        <v>150</v>
      </c>
      <c r="H204">
        <v>75</v>
      </c>
      <c r="I204">
        <v>75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75</v>
      </c>
      <c r="T204">
        <v>0</v>
      </c>
      <c r="U204">
        <v>0</v>
      </c>
      <c r="V204">
        <v>75</v>
      </c>
      <c r="W204">
        <v>3</v>
      </c>
      <c r="X204">
        <v>0</v>
      </c>
      <c r="Y204">
        <v>3</v>
      </c>
      <c r="Z204">
        <v>0</v>
      </c>
      <c r="AA204">
        <v>72</v>
      </c>
      <c r="AB204">
        <v>50</v>
      </c>
      <c r="AC204">
        <v>3</v>
      </c>
      <c r="AD204">
        <v>19</v>
      </c>
      <c r="AE204">
        <v>72</v>
      </c>
    </row>
    <row r="205" spans="1:31">
      <c r="A205" t="s">
        <v>453</v>
      </c>
      <c r="B205" t="s">
        <v>454</v>
      </c>
      <c r="C205" t="str">
        <f t="shared" ref="C205:C213" si="18">"181301"</f>
        <v>181301</v>
      </c>
      <c r="D205" t="s">
        <v>455</v>
      </c>
      <c r="E205">
        <v>1</v>
      </c>
      <c r="F205">
        <v>981</v>
      </c>
      <c r="G205">
        <v>741</v>
      </c>
      <c r="H205">
        <v>322</v>
      </c>
      <c r="I205">
        <v>419</v>
      </c>
      <c r="J205">
        <v>2</v>
      </c>
      <c r="K205">
        <v>6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419</v>
      </c>
      <c r="T205">
        <v>0</v>
      </c>
      <c r="U205">
        <v>0</v>
      </c>
      <c r="V205">
        <v>419</v>
      </c>
      <c r="W205">
        <v>14</v>
      </c>
      <c r="X205">
        <v>3</v>
      </c>
      <c r="Y205">
        <v>11</v>
      </c>
      <c r="Z205">
        <v>0</v>
      </c>
      <c r="AA205">
        <v>405</v>
      </c>
      <c r="AB205">
        <v>227</v>
      </c>
      <c r="AC205">
        <v>47</v>
      </c>
      <c r="AD205">
        <v>131</v>
      </c>
      <c r="AE205">
        <v>405</v>
      </c>
    </row>
    <row r="206" spans="1:31">
      <c r="A206" t="s">
        <v>456</v>
      </c>
      <c r="B206" t="s">
        <v>454</v>
      </c>
      <c r="C206" t="str">
        <f t="shared" si="18"/>
        <v>181301</v>
      </c>
      <c r="D206" t="s">
        <v>455</v>
      </c>
      <c r="E206">
        <v>2</v>
      </c>
      <c r="F206">
        <v>1450</v>
      </c>
      <c r="G206">
        <v>1110</v>
      </c>
      <c r="H206">
        <v>592</v>
      </c>
      <c r="I206">
        <v>518</v>
      </c>
      <c r="J206">
        <v>2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518</v>
      </c>
      <c r="T206">
        <v>0</v>
      </c>
      <c r="U206">
        <v>0</v>
      </c>
      <c r="V206">
        <v>518</v>
      </c>
      <c r="W206">
        <v>22</v>
      </c>
      <c r="X206">
        <v>8</v>
      </c>
      <c r="Y206">
        <v>14</v>
      </c>
      <c r="Z206">
        <v>0</v>
      </c>
      <c r="AA206">
        <v>496</v>
      </c>
      <c r="AB206">
        <v>312</v>
      </c>
      <c r="AC206">
        <v>65</v>
      </c>
      <c r="AD206">
        <v>119</v>
      </c>
      <c r="AE206">
        <v>496</v>
      </c>
    </row>
    <row r="207" spans="1:31">
      <c r="A207" t="s">
        <v>457</v>
      </c>
      <c r="B207" t="s">
        <v>454</v>
      </c>
      <c r="C207" t="str">
        <f t="shared" si="18"/>
        <v>181301</v>
      </c>
      <c r="D207" t="s">
        <v>458</v>
      </c>
      <c r="E207">
        <v>3</v>
      </c>
      <c r="F207">
        <v>844</v>
      </c>
      <c r="G207">
        <v>640</v>
      </c>
      <c r="H207">
        <v>264</v>
      </c>
      <c r="I207">
        <v>376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375</v>
      </c>
      <c r="T207">
        <v>0</v>
      </c>
      <c r="U207">
        <v>0</v>
      </c>
      <c r="V207">
        <v>375</v>
      </c>
      <c r="W207">
        <v>14</v>
      </c>
      <c r="X207">
        <v>4</v>
      </c>
      <c r="Y207">
        <v>10</v>
      </c>
      <c r="Z207">
        <v>0</v>
      </c>
      <c r="AA207">
        <v>361</v>
      </c>
      <c r="AB207">
        <v>264</v>
      </c>
      <c r="AC207">
        <v>31</v>
      </c>
      <c r="AD207">
        <v>66</v>
      </c>
      <c r="AE207">
        <v>361</v>
      </c>
    </row>
    <row r="208" spans="1:31">
      <c r="A208" t="s">
        <v>459</v>
      </c>
      <c r="B208" t="s">
        <v>454</v>
      </c>
      <c r="C208" t="str">
        <f t="shared" si="18"/>
        <v>181301</v>
      </c>
      <c r="D208" t="s">
        <v>460</v>
      </c>
      <c r="E208">
        <v>4</v>
      </c>
      <c r="F208">
        <v>408</v>
      </c>
      <c r="G208">
        <v>310</v>
      </c>
      <c r="H208">
        <v>135</v>
      </c>
      <c r="I208">
        <v>175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175</v>
      </c>
      <c r="T208">
        <v>0</v>
      </c>
      <c r="U208">
        <v>0</v>
      </c>
      <c r="V208">
        <v>175</v>
      </c>
      <c r="W208">
        <v>8</v>
      </c>
      <c r="X208">
        <v>0</v>
      </c>
      <c r="Y208">
        <v>7</v>
      </c>
      <c r="Z208">
        <v>0</v>
      </c>
      <c r="AA208">
        <v>167</v>
      </c>
      <c r="AB208">
        <v>113</v>
      </c>
      <c r="AC208">
        <v>10</v>
      </c>
      <c r="AD208">
        <v>44</v>
      </c>
      <c r="AE208">
        <v>167</v>
      </c>
    </row>
    <row r="209" spans="1:31">
      <c r="A209" t="s">
        <v>461</v>
      </c>
      <c r="B209" t="s">
        <v>454</v>
      </c>
      <c r="C209" t="str">
        <f t="shared" si="18"/>
        <v>181301</v>
      </c>
      <c r="D209" t="s">
        <v>462</v>
      </c>
      <c r="E209">
        <v>5</v>
      </c>
      <c r="F209">
        <v>395</v>
      </c>
      <c r="G209">
        <v>299</v>
      </c>
      <c r="H209">
        <v>182</v>
      </c>
      <c r="I209">
        <v>117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117</v>
      </c>
      <c r="T209">
        <v>0</v>
      </c>
      <c r="U209">
        <v>0</v>
      </c>
      <c r="V209">
        <v>117</v>
      </c>
      <c r="W209">
        <v>7</v>
      </c>
      <c r="X209">
        <v>2</v>
      </c>
      <c r="Y209">
        <v>5</v>
      </c>
      <c r="Z209">
        <v>0</v>
      </c>
      <c r="AA209">
        <v>110</v>
      </c>
      <c r="AB209">
        <v>66</v>
      </c>
      <c r="AC209">
        <v>18</v>
      </c>
      <c r="AD209">
        <v>26</v>
      </c>
      <c r="AE209">
        <v>110</v>
      </c>
    </row>
    <row r="210" spans="1:31">
      <c r="A210" t="s">
        <v>463</v>
      </c>
      <c r="B210" t="s">
        <v>454</v>
      </c>
      <c r="C210" t="str">
        <f t="shared" si="18"/>
        <v>181301</v>
      </c>
      <c r="D210" t="s">
        <v>464</v>
      </c>
      <c r="E210">
        <v>6</v>
      </c>
      <c r="F210">
        <v>237</v>
      </c>
      <c r="G210">
        <v>170</v>
      </c>
      <c r="H210">
        <v>90</v>
      </c>
      <c r="I210">
        <v>80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80</v>
      </c>
      <c r="T210">
        <v>0</v>
      </c>
      <c r="U210">
        <v>0</v>
      </c>
      <c r="V210">
        <v>80</v>
      </c>
      <c r="W210">
        <v>3</v>
      </c>
      <c r="X210">
        <v>1</v>
      </c>
      <c r="Y210">
        <v>2</v>
      </c>
      <c r="Z210">
        <v>0</v>
      </c>
      <c r="AA210">
        <v>77</v>
      </c>
      <c r="AB210">
        <v>42</v>
      </c>
      <c r="AC210">
        <v>14</v>
      </c>
      <c r="AD210">
        <v>21</v>
      </c>
      <c r="AE210">
        <v>77</v>
      </c>
    </row>
    <row r="211" spans="1:31">
      <c r="A211" t="s">
        <v>465</v>
      </c>
      <c r="B211" t="s">
        <v>454</v>
      </c>
      <c r="C211" t="str">
        <f t="shared" si="18"/>
        <v>181301</v>
      </c>
      <c r="D211" t="s">
        <v>466</v>
      </c>
      <c r="E211">
        <v>7</v>
      </c>
      <c r="F211">
        <v>323</v>
      </c>
      <c r="G211">
        <v>250</v>
      </c>
      <c r="H211">
        <v>131</v>
      </c>
      <c r="I211">
        <v>119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119</v>
      </c>
      <c r="T211">
        <v>0</v>
      </c>
      <c r="U211">
        <v>0</v>
      </c>
      <c r="V211">
        <v>119</v>
      </c>
      <c r="W211">
        <v>8</v>
      </c>
      <c r="X211">
        <v>6</v>
      </c>
      <c r="Y211">
        <v>2</v>
      </c>
      <c r="Z211">
        <v>0</v>
      </c>
      <c r="AA211">
        <v>111</v>
      </c>
      <c r="AB211">
        <v>89</v>
      </c>
      <c r="AC211">
        <v>7</v>
      </c>
      <c r="AD211">
        <v>15</v>
      </c>
      <c r="AE211">
        <v>111</v>
      </c>
    </row>
    <row r="212" spans="1:31">
      <c r="A212" t="s">
        <v>467</v>
      </c>
      <c r="B212" t="s">
        <v>454</v>
      </c>
      <c r="C212" t="str">
        <f t="shared" si="18"/>
        <v>181301</v>
      </c>
      <c r="D212" t="s">
        <v>468</v>
      </c>
      <c r="E212">
        <v>8</v>
      </c>
      <c r="F212">
        <v>237</v>
      </c>
      <c r="G212">
        <v>179</v>
      </c>
      <c r="H212">
        <v>85</v>
      </c>
      <c r="I212">
        <v>94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94</v>
      </c>
      <c r="T212">
        <v>0</v>
      </c>
      <c r="U212">
        <v>0</v>
      </c>
      <c r="V212">
        <v>94</v>
      </c>
      <c r="W212">
        <v>6</v>
      </c>
      <c r="X212">
        <v>1</v>
      </c>
      <c r="Y212">
        <v>5</v>
      </c>
      <c r="Z212">
        <v>0</v>
      </c>
      <c r="AA212">
        <v>88</v>
      </c>
      <c r="AB212">
        <v>62</v>
      </c>
      <c r="AC212">
        <v>12</v>
      </c>
      <c r="AD212">
        <v>14</v>
      </c>
      <c r="AE212">
        <v>88</v>
      </c>
    </row>
    <row r="213" spans="1:31">
      <c r="A213" t="s">
        <v>469</v>
      </c>
      <c r="B213" t="s">
        <v>454</v>
      </c>
      <c r="C213" t="str">
        <f t="shared" si="18"/>
        <v>181301</v>
      </c>
      <c r="D213" t="s">
        <v>470</v>
      </c>
      <c r="E213">
        <v>9</v>
      </c>
      <c r="F213">
        <v>628</v>
      </c>
      <c r="G213">
        <v>480</v>
      </c>
      <c r="H213">
        <v>236</v>
      </c>
      <c r="I213">
        <v>244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244</v>
      </c>
      <c r="T213">
        <v>0</v>
      </c>
      <c r="U213">
        <v>0</v>
      </c>
      <c r="V213">
        <v>244</v>
      </c>
      <c r="W213">
        <v>9</v>
      </c>
      <c r="X213">
        <v>3</v>
      </c>
      <c r="Y213">
        <v>6</v>
      </c>
      <c r="Z213">
        <v>0</v>
      </c>
      <c r="AA213">
        <v>235</v>
      </c>
      <c r="AB213">
        <v>143</v>
      </c>
      <c r="AC213">
        <v>28</v>
      </c>
      <c r="AD213">
        <v>64</v>
      </c>
      <c r="AE213">
        <v>235</v>
      </c>
    </row>
    <row r="214" spans="1:31">
      <c r="A214" t="s">
        <v>471</v>
      </c>
      <c r="B214" t="s">
        <v>472</v>
      </c>
      <c r="C214" t="str">
        <f t="shared" ref="C214:C223" si="19">"181302"</f>
        <v>181302</v>
      </c>
      <c r="D214" t="s">
        <v>473</v>
      </c>
      <c r="E214">
        <v>1</v>
      </c>
      <c r="F214">
        <v>764</v>
      </c>
      <c r="G214">
        <v>580</v>
      </c>
      <c r="H214">
        <v>298</v>
      </c>
      <c r="I214">
        <v>282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282</v>
      </c>
      <c r="T214">
        <v>0</v>
      </c>
      <c r="U214">
        <v>0</v>
      </c>
      <c r="V214">
        <v>282</v>
      </c>
      <c r="W214">
        <v>9</v>
      </c>
      <c r="X214">
        <v>0</v>
      </c>
      <c r="Y214">
        <v>9</v>
      </c>
      <c r="Z214">
        <v>0</v>
      </c>
      <c r="AA214">
        <v>273</v>
      </c>
      <c r="AB214">
        <v>157</v>
      </c>
      <c r="AC214">
        <v>32</v>
      </c>
      <c r="AD214">
        <v>84</v>
      </c>
      <c r="AE214">
        <v>273</v>
      </c>
    </row>
    <row r="215" spans="1:31">
      <c r="A215" t="s">
        <v>474</v>
      </c>
      <c r="B215" t="s">
        <v>472</v>
      </c>
      <c r="C215" t="str">
        <f t="shared" si="19"/>
        <v>181302</v>
      </c>
      <c r="D215" t="s">
        <v>475</v>
      </c>
      <c r="E215">
        <v>2</v>
      </c>
      <c r="F215">
        <v>704</v>
      </c>
      <c r="G215">
        <v>540</v>
      </c>
      <c r="H215">
        <v>259</v>
      </c>
      <c r="I215">
        <v>281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281</v>
      </c>
      <c r="T215">
        <v>0</v>
      </c>
      <c r="U215">
        <v>0</v>
      </c>
      <c r="V215">
        <v>281</v>
      </c>
      <c r="W215">
        <v>12</v>
      </c>
      <c r="X215">
        <v>0</v>
      </c>
      <c r="Y215">
        <v>12</v>
      </c>
      <c r="Z215">
        <v>0</v>
      </c>
      <c r="AA215">
        <v>269</v>
      </c>
      <c r="AB215">
        <v>196</v>
      </c>
      <c r="AC215">
        <v>23</v>
      </c>
      <c r="AD215">
        <v>50</v>
      </c>
      <c r="AE215">
        <v>269</v>
      </c>
    </row>
    <row r="216" spans="1:31">
      <c r="A216" t="s">
        <v>476</v>
      </c>
      <c r="B216" t="s">
        <v>472</v>
      </c>
      <c r="C216" t="str">
        <f t="shared" si="19"/>
        <v>181302</v>
      </c>
      <c r="D216" t="s">
        <v>477</v>
      </c>
      <c r="E216">
        <v>3</v>
      </c>
      <c r="F216">
        <v>1351</v>
      </c>
      <c r="G216">
        <v>1009</v>
      </c>
      <c r="H216">
        <v>443</v>
      </c>
      <c r="I216">
        <v>566</v>
      </c>
      <c r="J216">
        <v>1</v>
      </c>
      <c r="K216">
        <v>12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566</v>
      </c>
      <c r="T216">
        <v>0</v>
      </c>
      <c r="U216">
        <v>0</v>
      </c>
      <c r="V216">
        <v>566</v>
      </c>
      <c r="W216">
        <v>40</v>
      </c>
      <c r="X216">
        <v>4</v>
      </c>
      <c r="Y216">
        <v>36</v>
      </c>
      <c r="Z216">
        <v>0</v>
      </c>
      <c r="AA216">
        <v>526</v>
      </c>
      <c r="AB216">
        <v>282</v>
      </c>
      <c r="AC216">
        <v>77</v>
      </c>
      <c r="AD216">
        <v>167</v>
      </c>
      <c r="AE216">
        <v>526</v>
      </c>
    </row>
    <row r="217" spans="1:31">
      <c r="A217" t="s">
        <v>478</v>
      </c>
      <c r="B217" t="s">
        <v>472</v>
      </c>
      <c r="C217" t="str">
        <f t="shared" si="19"/>
        <v>181302</v>
      </c>
      <c r="D217" t="s">
        <v>479</v>
      </c>
      <c r="E217">
        <v>4</v>
      </c>
      <c r="F217">
        <v>1777</v>
      </c>
      <c r="G217">
        <v>1340</v>
      </c>
      <c r="H217">
        <v>653</v>
      </c>
      <c r="I217">
        <v>687</v>
      </c>
      <c r="J217">
        <v>1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685</v>
      </c>
      <c r="T217">
        <v>0</v>
      </c>
      <c r="U217">
        <v>0</v>
      </c>
      <c r="V217">
        <v>685</v>
      </c>
      <c r="W217">
        <v>32</v>
      </c>
      <c r="X217">
        <v>6</v>
      </c>
      <c r="Y217">
        <v>26</v>
      </c>
      <c r="Z217">
        <v>0</v>
      </c>
      <c r="AA217">
        <v>653</v>
      </c>
      <c r="AB217">
        <v>378</v>
      </c>
      <c r="AC217">
        <v>82</v>
      </c>
      <c r="AD217">
        <v>193</v>
      </c>
      <c r="AE217">
        <v>653</v>
      </c>
    </row>
    <row r="218" spans="1:31">
      <c r="A218" t="s">
        <v>480</v>
      </c>
      <c r="B218" t="s">
        <v>472</v>
      </c>
      <c r="C218" t="str">
        <f t="shared" si="19"/>
        <v>181302</v>
      </c>
      <c r="D218" t="s">
        <v>481</v>
      </c>
      <c r="E218">
        <v>5</v>
      </c>
      <c r="F218">
        <v>280</v>
      </c>
      <c r="G218">
        <v>220</v>
      </c>
      <c r="H218">
        <v>139</v>
      </c>
      <c r="I218">
        <v>81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81</v>
      </c>
      <c r="T218">
        <v>0</v>
      </c>
      <c r="U218">
        <v>0</v>
      </c>
      <c r="V218">
        <v>81</v>
      </c>
      <c r="W218">
        <v>2</v>
      </c>
      <c r="X218">
        <v>2</v>
      </c>
      <c r="Y218">
        <v>0</v>
      </c>
      <c r="Z218">
        <v>0</v>
      </c>
      <c r="AA218">
        <v>79</v>
      </c>
      <c r="AB218">
        <v>58</v>
      </c>
      <c r="AC218">
        <v>9</v>
      </c>
      <c r="AD218">
        <v>12</v>
      </c>
      <c r="AE218">
        <v>79</v>
      </c>
    </row>
    <row r="219" spans="1:31">
      <c r="A219" t="s">
        <v>482</v>
      </c>
      <c r="B219" t="s">
        <v>472</v>
      </c>
      <c r="C219" t="str">
        <f t="shared" si="19"/>
        <v>181302</v>
      </c>
      <c r="D219" t="s">
        <v>483</v>
      </c>
      <c r="E219">
        <v>6</v>
      </c>
      <c r="F219">
        <v>586</v>
      </c>
      <c r="G219">
        <v>448</v>
      </c>
      <c r="H219">
        <v>242</v>
      </c>
      <c r="I219">
        <v>206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206</v>
      </c>
      <c r="T219">
        <v>0</v>
      </c>
      <c r="U219">
        <v>0</v>
      </c>
      <c r="V219">
        <v>206</v>
      </c>
      <c r="W219">
        <v>16</v>
      </c>
      <c r="X219">
        <v>0</v>
      </c>
      <c r="Y219">
        <v>16</v>
      </c>
      <c r="Z219">
        <v>0</v>
      </c>
      <c r="AA219">
        <v>190</v>
      </c>
      <c r="AB219">
        <v>124</v>
      </c>
      <c r="AC219">
        <v>20</v>
      </c>
      <c r="AD219">
        <v>46</v>
      </c>
      <c r="AE219">
        <v>190</v>
      </c>
    </row>
    <row r="220" spans="1:31">
      <c r="A220" t="s">
        <v>484</v>
      </c>
      <c r="B220" t="s">
        <v>472</v>
      </c>
      <c r="C220" t="str">
        <f t="shared" si="19"/>
        <v>181302</v>
      </c>
      <c r="D220" t="s">
        <v>485</v>
      </c>
      <c r="E220">
        <v>7</v>
      </c>
      <c r="F220">
        <v>316</v>
      </c>
      <c r="G220">
        <v>240</v>
      </c>
      <c r="H220">
        <v>122</v>
      </c>
      <c r="I220">
        <v>118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118</v>
      </c>
      <c r="T220">
        <v>0</v>
      </c>
      <c r="U220">
        <v>0</v>
      </c>
      <c r="V220">
        <v>118</v>
      </c>
      <c r="W220">
        <v>4</v>
      </c>
      <c r="X220">
        <v>2</v>
      </c>
      <c r="Y220">
        <v>2</v>
      </c>
      <c r="Z220">
        <v>0</v>
      </c>
      <c r="AA220">
        <v>114</v>
      </c>
      <c r="AB220">
        <v>61</v>
      </c>
      <c r="AC220">
        <v>14</v>
      </c>
      <c r="AD220">
        <v>39</v>
      </c>
      <c r="AE220">
        <v>114</v>
      </c>
    </row>
    <row r="221" spans="1:31">
      <c r="A221" t="s">
        <v>486</v>
      </c>
      <c r="B221" t="s">
        <v>472</v>
      </c>
      <c r="C221" t="str">
        <f t="shared" si="19"/>
        <v>181302</v>
      </c>
      <c r="D221" t="s">
        <v>487</v>
      </c>
      <c r="E221">
        <v>8</v>
      </c>
      <c r="F221">
        <v>394</v>
      </c>
      <c r="G221">
        <v>300</v>
      </c>
      <c r="H221">
        <v>174</v>
      </c>
      <c r="I221">
        <v>126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126</v>
      </c>
      <c r="T221">
        <v>0</v>
      </c>
      <c r="U221">
        <v>0</v>
      </c>
      <c r="V221">
        <v>126</v>
      </c>
      <c r="W221">
        <v>4</v>
      </c>
      <c r="X221">
        <v>1</v>
      </c>
      <c r="Y221">
        <v>3</v>
      </c>
      <c r="Z221">
        <v>0</v>
      </c>
      <c r="AA221">
        <v>122</v>
      </c>
      <c r="AB221">
        <v>66</v>
      </c>
      <c r="AC221">
        <v>25</v>
      </c>
      <c r="AD221">
        <v>31</v>
      </c>
      <c r="AE221">
        <v>122</v>
      </c>
    </row>
    <row r="222" spans="1:31">
      <c r="A222" t="s">
        <v>488</v>
      </c>
      <c r="B222" t="s">
        <v>472</v>
      </c>
      <c r="C222" t="str">
        <f t="shared" si="19"/>
        <v>181302</v>
      </c>
      <c r="D222" t="s">
        <v>489</v>
      </c>
      <c r="E222">
        <v>9</v>
      </c>
      <c r="F222">
        <v>997</v>
      </c>
      <c r="G222">
        <v>749</v>
      </c>
      <c r="H222">
        <v>352</v>
      </c>
      <c r="I222">
        <v>397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397</v>
      </c>
      <c r="T222">
        <v>0</v>
      </c>
      <c r="U222">
        <v>0</v>
      </c>
      <c r="V222">
        <v>397</v>
      </c>
      <c r="W222">
        <v>18</v>
      </c>
      <c r="X222">
        <v>6</v>
      </c>
      <c r="Y222">
        <v>11</v>
      </c>
      <c r="Z222">
        <v>0</v>
      </c>
      <c r="AA222">
        <v>379</v>
      </c>
      <c r="AB222">
        <v>224</v>
      </c>
      <c r="AC222">
        <v>60</v>
      </c>
      <c r="AD222">
        <v>95</v>
      </c>
      <c r="AE222">
        <v>379</v>
      </c>
    </row>
    <row r="223" spans="1:31">
      <c r="A223" t="s">
        <v>490</v>
      </c>
      <c r="B223" t="s">
        <v>472</v>
      </c>
      <c r="C223" t="str">
        <f t="shared" si="19"/>
        <v>181302</v>
      </c>
      <c r="D223" t="s">
        <v>491</v>
      </c>
      <c r="E223">
        <v>10</v>
      </c>
      <c r="F223">
        <v>464</v>
      </c>
      <c r="G223">
        <v>360</v>
      </c>
      <c r="H223">
        <v>180</v>
      </c>
      <c r="I223">
        <v>180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180</v>
      </c>
      <c r="T223">
        <v>0</v>
      </c>
      <c r="U223">
        <v>0</v>
      </c>
      <c r="V223">
        <v>180</v>
      </c>
      <c r="W223">
        <v>2</v>
      </c>
      <c r="X223">
        <v>0</v>
      </c>
      <c r="Y223">
        <v>2</v>
      </c>
      <c r="Z223">
        <v>0</v>
      </c>
      <c r="AA223">
        <v>178</v>
      </c>
      <c r="AB223">
        <v>126</v>
      </c>
      <c r="AC223">
        <v>22</v>
      </c>
      <c r="AD223">
        <v>30</v>
      </c>
      <c r="AE223">
        <v>178</v>
      </c>
    </row>
    <row r="224" spans="1:31">
      <c r="A224" t="s">
        <v>492</v>
      </c>
      <c r="B224" t="s">
        <v>493</v>
      </c>
      <c r="C224" t="str">
        <f t="shared" ref="C224:C236" si="20">"181303"</f>
        <v>181303</v>
      </c>
      <c r="D224" t="s">
        <v>494</v>
      </c>
      <c r="E224">
        <v>1</v>
      </c>
      <c r="F224">
        <v>548</v>
      </c>
      <c r="G224">
        <v>430</v>
      </c>
      <c r="H224">
        <v>212</v>
      </c>
      <c r="I224">
        <v>218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218</v>
      </c>
      <c r="T224">
        <v>0</v>
      </c>
      <c r="U224">
        <v>0</v>
      </c>
      <c r="V224">
        <v>218</v>
      </c>
      <c r="W224">
        <v>10</v>
      </c>
      <c r="X224">
        <v>0</v>
      </c>
      <c r="Y224">
        <v>10</v>
      </c>
      <c r="Z224">
        <v>0</v>
      </c>
      <c r="AA224">
        <v>208</v>
      </c>
      <c r="AB224">
        <v>107</v>
      </c>
      <c r="AC224">
        <v>42</v>
      </c>
      <c r="AD224">
        <v>59</v>
      </c>
      <c r="AE224">
        <v>208</v>
      </c>
    </row>
    <row r="225" spans="1:31">
      <c r="A225" t="s">
        <v>495</v>
      </c>
      <c r="B225" t="s">
        <v>493</v>
      </c>
      <c r="C225" t="str">
        <f t="shared" si="20"/>
        <v>181303</v>
      </c>
      <c r="D225" t="s">
        <v>496</v>
      </c>
      <c r="E225">
        <v>2</v>
      </c>
      <c r="F225">
        <v>489</v>
      </c>
      <c r="G225">
        <v>380</v>
      </c>
      <c r="H225">
        <v>231</v>
      </c>
      <c r="I225">
        <v>149</v>
      </c>
      <c r="J225">
        <v>0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149</v>
      </c>
      <c r="T225">
        <v>0</v>
      </c>
      <c r="U225">
        <v>0</v>
      </c>
      <c r="V225">
        <v>149</v>
      </c>
      <c r="W225">
        <v>2</v>
      </c>
      <c r="X225">
        <v>0</v>
      </c>
      <c r="Y225">
        <v>2</v>
      </c>
      <c r="Z225">
        <v>0</v>
      </c>
      <c r="AA225">
        <v>147</v>
      </c>
      <c r="AB225">
        <v>77</v>
      </c>
      <c r="AC225">
        <v>17</v>
      </c>
      <c r="AD225">
        <v>53</v>
      </c>
      <c r="AE225">
        <v>147</v>
      </c>
    </row>
    <row r="226" spans="1:31">
      <c r="A226" t="s">
        <v>497</v>
      </c>
      <c r="B226" t="s">
        <v>493</v>
      </c>
      <c r="C226" t="str">
        <f t="shared" si="20"/>
        <v>181303</v>
      </c>
      <c r="D226" t="s">
        <v>498</v>
      </c>
      <c r="E226">
        <v>3</v>
      </c>
      <c r="F226">
        <v>339</v>
      </c>
      <c r="G226">
        <v>260</v>
      </c>
      <c r="H226">
        <v>117</v>
      </c>
      <c r="I226">
        <v>143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143</v>
      </c>
      <c r="T226">
        <v>0</v>
      </c>
      <c r="U226">
        <v>2</v>
      </c>
      <c r="V226">
        <v>141</v>
      </c>
      <c r="W226">
        <v>4</v>
      </c>
      <c r="X226">
        <v>0</v>
      </c>
      <c r="Y226">
        <v>4</v>
      </c>
      <c r="Z226">
        <v>0</v>
      </c>
      <c r="AA226">
        <v>137</v>
      </c>
      <c r="AB226">
        <v>55</v>
      </c>
      <c r="AC226">
        <v>30</v>
      </c>
      <c r="AD226">
        <v>52</v>
      </c>
      <c r="AE226">
        <v>137</v>
      </c>
    </row>
    <row r="227" spans="1:31">
      <c r="A227" t="s">
        <v>499</v>
      </c>
      <c r="B227" t="s">
        <v>493</v>
      </c>
      <c r="C227" t="str">
        <f t="shared" si="20"/>
        <v>181303</v>
      </c>
      <c r="D227" t="s">
        <v>500</v>
      </c>
      <c r="E227">
        <v>4</v>
      </c>
      <c r="F227">
        <v>553</v>
      </c>
      <c r="G227">
        <v>420</v>
      </c>
      <c r="H227">
        <v>182</v>
      </c>
      <c r="I227">
        <v>238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238</v>
      </c>
      <c r="T227">
        <v>0</v>
      </c>
      <c r="U227">
        <v>0</v>
      </c>
      <c r="V227">
        <v>238</v>
      </c>
      <c r="W227">
        <v>8</v>
      </c>
      <c r="X227">
        <v>3</v>
      </c>
      <c r="Y227">
        <v>3</v>
      </c>
      <c r="Z227">
        <v>0</v>
      </c>
      <c r="AA227">
        <v>230</v>
      </c>
      <c r="AB227">
        <v>138</v>
      </c>
      <c r="AC227">
        <v>28</v>
      </c>
      <c r="AD227">
        <v>64</v>
      </c>
      <c r="AE227">
        <v>230</v>
      </c>
    </row>
    <row r="228" spans="1:31">
      <c r="A228" t="s">
        <v>501</v>
      </c>
      <c r="B228" t="s">
        <v>493</v>
      </c>
      <c r="C228" t="str">
        <f t="shared" si="20"/>
        <v>181303</v>
      </c>
      <c r="D228" t="s">
        <v>502</v>
      </c>
      <c r="E228">
        <v>5</v>
      </c>
      <c r="F228">
        <v>269</v>
      </c>
      <c r="G228">
        <v>200</v>
      </c>
      <c r="H228">
        <v>58</v>
      </c>
      <c r="I228">
        <v>142</v>
      </c>
      <c r="J228">
        <v>0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142</v>
      </c>
      <c r="T228">
        <v>0</v>
      </c>
      <c r="U228">
        <v>0</v>
      </c>
      <c r="V228">
        <v>142</v>
      </c>
      <c r="W228">
        <v>4</v>
      </c>
      <c r="X228">
        <v>0</v>
      </c>
      <c r="Y228">
        <v>4</v>
      </c>
      <c r="Z228">
        <v>0</v>
      </c>
      <c r="AA228">
        <v>138</v>
      </c>
      <c r="AB228">
        <v>89</v>
      </c>
      <c r="AC228">
        <v>16</v>
      </c>
      <c r="AD228">
        <v>33</v>
      </c>
      <c r="AE228">
        <v>138</v>
      </c>
    </row>
    <row r="229" spans="1:31">
      <c r="A229" t="s">
        <v>503</v>
      </c>
      <c r="B229" t="s">
        <v>493</v>
      </c>
      <c r="C229" t="str">
        <f t="shared" si="20"/>
        <v>181303</v>
      </c>
      <c r="D229" t="s">
        <v>504</v>
      </c>
      <c r="E229">
        <v>6</v>
      </c>
      <c r="F229">
        <v>342</v>
      </c>
      <c r="G229">
        <v>270</v>
      </c>
      <c r="H229">
        <v>121</v>
      </c>
      <c r="I229">
        <v>149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149</v>
      </c>
      <c r="T229">
        <v>0</v>
      </c>
      <c r="U229">
        <v>0</v>
      </c>
      <c r="V229">
        <v>149</v>
      </c>
      <c r="W229">
        <v>5</v>
      </c>
      <c r="X229">
        <v>1</v>
      </c>
      <c r="Y229">
        <v>4</v>
      </c>
      <c r="Z229">
        <v>0</v>
      </c>
      <c r="AA229">
        <v>144</v>
      </c>
      <c r="AB229">
        <v>93</v>
      </c>
      <c r="AC229">
        <v>15</v>
      </c>
      <c r="AD229">
        <v>36</v>
      </c>
      <c r="AE229">
        <v>144</v>
      </c>
    </row>
    <row r="230" spans="1:31">
      <c r="A230" t="s">
        <v>505</v>
      </c>
      <c r="B230" t="s">
        <v>493</v>
      </c>
      <c r="C230" t="str">
        <f t="shared" si="20"/>
        <v>181303</v>
      </c>
      <c r="D230" t="s">
        <v>506</v>
      </c>
      <c r="E230">
        <v>7</v>
      </c>
      <c r="F230">
        <v>388</v>
      </c>
      <c r="G230">
        <v>300</v>
      </c>
      <c r="H230">
        <v>172</v>
      </c>
      <c r="I230">
        <v>128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128</v>
      </c>
      <c r="T230">
        <v>0</v>
      </c>
      <c r="U230">
        <v>0</v>
      </c>
      <c r="V230">
        <v>128</v>
      </c>
      <c r="W230">
        <v>14</v>
      </c>
      <c r="X230">
        <v>3</v>
      </c>
      <c r="Y230">
        <v>11</v>
      </c>
      <c r="Z230">
        <v>0</v>
      </c>
      <c r="AA230">
        <v>114</v>
      </c>
      <c r="AB230">
        <v>58</v>
      </c>
      <c r="AC230">
        <v>14</v>
      </c>
      <c r="AD230">
        <v>42</v>
      </c>
      <c r="AE230">
        <v>114</v>
      </c>
    </row>
    <row r="231" spans="1:31">
      <c r="A231" t="s">
        <v>507</v>
      </c>
      <c r="B231" t="s">
        <v>493</v>
      </c>
      <c r="C231" t="str">
        <f t="shared" si="20"/>
        <v>181303</v>
      </c>
      <c r="D231" t="s">
        <v>508</v>
      </c>
      <c r="E231">
        <v>8</v>
      </c>
      <c r="F231">
        <v>237</v>
      </c>
      <c r="G231">
        <v>180</v>
      </c>
      <c r="H231">
        <v>71</v>
      </c>
      <c r="I231">
        <v>109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109</v>
      </c>
      <c r="T231">
        <v>0</v>
      </c>
      <c r="U231">
        <v>0</v>
      </c>
      <c r="V231">
        <v>109</v>
      </c>
      <c r="W231">
        <v>5</v>
      </c>
      <c r="X231">
        <v>0</v>
      </c>
      <c r="Y231">
        <v>4</v>
      </c>
      <c r="Z231">
        <v>0</v>
      </c>
      <c r="AA231">
        <v>104</v>
      </c>
      <c r="AB231">
        <v>54</v>
      </c>
      <c r="AC231">
        <v>14</v>
      </c>
      <c r="AD231">
        <v>36</v>
      </c>
      <c r="AE231">
        <v>104</v>
      </c>
    </row>
    <row r="232" spans="1:31">
      <c r="A232" t="s">
        <v>509</v>
      </c>
      <c r="B232" t="s">
        <v>493</v>
      </c>
      <c r="C232" t="str">
        <f t="shared" si="20"/>
        <v>181303</v>
      </c>
      <c r="D232" t="s">
        <v>510</v>
      </c>
      <c r="E232">
        <v>9</v>
      </c>
      <c r="F232">
        <v>247</v>
      </c>
      <c r="G232">
        <v>190</v>
      </c>
      <c r="H232">
        <v>116</v>
      </c>
      <c r="I232">
        <v>74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74</v>
      </c>
      <c r="T232">
        <v>0</v>
      </c>
      <c r="U232">
        <v>0</v>
      </c>
      <c r="V232">
        <v>74</v>
      </c>
      <c r="W232">
        <v>2</v>
      </c>
      <c r="X232">
        <v>1</v>
      </c>
      <c r="Y232">
        <v>1</v>
      </c>
      <c r="Z232">
        <v>0</v>
      </c>
      <c r="AA232">
        <v>72</v>
      </c>
      <c r="AB232">
        <v>39</v>
      </c>
      <c r="AC232">
        <v>8</v>
      </c>
      <c r="AD232">
        <v>25</v>
      </c>
      <c r="AE232">
        <v>72</v>
      </c>
    </row>
    <row r="233" spans="1:31">
      <c r="A233" t="s">
        <v>511</v>
      </c>
      <c r="B233" t="s">
        <v>493</v>
      </c>
      <c r="C233" t="str">
        <f t="shared" si="20"/>
        <v>181303</v>
      </c>
      <c r="D233" t="s">
        <v>512</v>
      </c>
      <c r="E233">
        <v>10</v>
      </c>
      <c r="F233">
        <v>293</v>
      </c>
      <c r="G233">
        <v>230</v>
      </c>
      <c r="H233">
        <v>94</v>
      </c>
      <c r="I233">
        <v>136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136</v>
      </c>
      <c r="T233">
        <v>0</v>
      </c>
      <c r="U233">
        <v>0</v>
      </c>
      <c r="V233">
        <v>136</v>
      </c>
      <c r="W233">
        <v>13</v>
      </c>
      <c r="X233">
        <v>6</v>
      </c>
      <c r="Y233">
        <v>7</v>
      </c>
      <c r="Z233">
        <v>0</v>
      </c>
      <c r="AA233">
        <v>123</v>
      </c>
      <c r="AB233">
        <v>52</v>
      </c>
      <c r="AC233">
        <v>16</v>
      </c>
      <c r="AD233">
        <v>55</v>
      </c>
      <c r="AE233">
        <v>123</v>
      </c>
    </row>
    <row r="234" spans="1:31">
      <c r="A234" t="s">
        <v>513</v>
      </c>
      <c r="B234" t="s">
        <v>493</v>
      </c>
      <c r="C234" t="str">
        <f t="shared" si="20"/>
        <v>181303</v>
      </c>
      <c r="D234" t="s">
        <v>514</v>
      </c>
      <c r="E234">
        <v>11</v>
      </c>
      <c r="F234">
        <v>437</v>
      </c>
      <c r="G234">
        <v>340</v>
      </c>
      <c r="H234">
        <v>159</v>
      </c>
      <c r="I234">
        <v>181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181</v>
      </c>
      <c r="T234">
        <v>0</v>
      </c>
      <c r="U234">
        <v>0</v>
      </c>
      <c r="V234">
        <v>181</v>
      </c>
      <c r="W234">
        <v>5</v>
      </c>
      <c r="X234">
        <v>0</v>
      </c>
      <c r="Y234">
        <v>5</v>
      </c>
      <c r="Z234">
        <v>0</v>
      </c>
      <c r="AA234">
        <v>176</v>
      </c>
      <c r="AB234">
        <v>100</v>
      </c>
      <c r="AC234">
        <v>28</v>
      </c>
      <c r="AD234">
        <v>48</v>
      </c>
      <c r="AE234">
        <v>176</v>
      </c>
    </row>
    <row r="235" spans="1:31">
      <c r="A235" t="s">
        <v>515</v>
      </c>
      <c r="B235" t="s">
        <v>493</v>
      </c>
      <c r="C235" t="str">
        <f t="shared" si="20"/>
        <v>181303</v>
      </c>
      <c r="D235" t="s">
        <v>516</v>
      </c>
      <c r="E235">
        <v>12</v>
      </c>
      <c r="F235">
        <v>276</v>
      </c>
      <c r="G235">
        <v>220</v>
      </c>
      <c r="H235">
        <v>99</v>
      </c>
      <c r="I235">
        <v>121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121</v>
      </c>
      <c r="T235">
        <v>0</v>
      </c>
      <c r="U235">
        <v>0</v>
      </c>
      <c r="V235">
        <v>121</v>
      </c>
      <c r="W235">
        <v>6</v>
      </c>
      <c r="X235">
        <v>0</v>
      </c>
      <c r="Y235">
        <v>6</v>
      </c>
      <c r="Z235">
        <v>0</v>
      </c>
      <c r="AA235">
        <v>115</v>
      </c>
      <c r="AB235">
        <v>68</v>
      </c>
      <c r="AC235">
        <v>10</v>
      </c>
      <c r="AD235">
        <v>37</v>
      </c>
      <c r="AE235">
        <v>115</v>
      </c>
    </row>
    <row r="236" spans="1:31">
      <c r="A236" t="s">
        <v>517</v>
      </c>
      <c r="B236" t="s">
        <v>493</v>
      </c>
      <c r="C236" t="str">
        <f t="shared" si="20"/>
        <v>181303</v>
      </c>
      <c r="D236" t="s">
        <v>518</v>
      </c>
      <c r="E236">
        <v>13</v>
      </c>
      <c r="F236">
        <v>69</v>
      </c>
      <c r="G236">
        <v>53</v>
      </c>
      <c r="H236">
        <v>31</v>
      </c>
      <c r="I236">
        <v>22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22</v>
      </c>
      <c r="T236">
        <v>0</v>
      </c>
      <c r="U236">
        <v>0</v>
      </c>
      <c r="V236">
        <v>22</v>
      </c>
      <c r="W236">
        <v>1</v>
      </c>
      <c r="X236">
        <v>0</v>
      </c>
      <c r="Y236">
        <v>1</v>
      </c>
      <c r="Z236">
        <v>0</v>
      </c>
      <c r="AA236">
        <v>21</v>
      </c>
      <c r="AB236">
        <v>9</v>
      </c>
      <c r="AC236">
        <v>4</v>
      </c>
      <c r="AD236">
        <v>8</v>
      </c>
      <c r="AE236">
        <v>21</v>
      </c>
    </row>
    <row r="237" spans="1:31">
      <c r="A237" t="s">
        <v>519</v>
      </c>
      <c r="B237" t="s">
        <v>520</v>
      </c>
      <c r="C237" t="str">
        <f>"181304"</f>
        <v>181304</v>
      </c>
      <c r="D237" t="s">
        <v>521</v>
      </c>
      <c r="E237">
        <v>1</v>
      </c>
      <c r="F237">
        <v>1158</v>
      </c>
      <c r="G237">
        <v>870</v>
      </c>
      <c r="H237">
        <v>271</v>
      </c>
      <c r="I237">
        <v>599</v>
      </c>
      <c r="J237">
        <v>1</v>
      </c>
      <c r="K237">
        <v>21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599</v>
      </c>
      <c r="T237">
        <v>0</v>
      </c>
      <c r="U237">
        <v>0</v>
      </c>
      <c r="V237">
        <v>599</v>
      </c>
      <c r="W237">
        <v>30</v>
      </c>
      <c r="X237">
        <v>8</v>
      </c>
      <c r="Y237">
        <v>22</v>
      </c>
      <c r="Z237">
        <v>0</v>
      </c>
      <c r="AA237">
        <v>569</v>
      </c>
      <c r="AB237">
        <v>279</v>
      </c>
      <c r="AC237">
        <v>128</v>
      </c>
      <c r="AD237">
        <v>162</v>
      </c>
      <c r="AE237">
        <v>569</v>
      </c>
    </row>
    <row r="238" spans="1:31">
      <c r="A238" t="s">
        <v>522</v>
      </c>
      <c r="B238" t="s">
        <v>520</v>
      </c>
      <c r="C238" t="str">
        <f>"181304"</f>
        <v>181304</v>
      </c>
      <c r="D238" t="s">
        <v>523</v>
      </c>
      <c r="E238">
        <v>2</v>
      </c>
      <c r="F238">
        <v>720</v>
      </c>
      <c r="G238">
        <v>560</v>
      </c>
      <c r="H238">
        <v>150</v>
      </c>
      <c r="I238">
        <v>410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409</v>
      </c>
      <c r="T238">
        <v>0</v>
      </c>
      <c r="U238">
        <v>0</v>
      </c>
      <c r="V238">
        <v>409</v>
      </c>
      <c r="W238">
        <v>29</v>
      </c>
      <c r="X238">
        <v>7</v>
      </c>
      <c r="Y238">
        <v>22</v>
      </c>
      <c r="Z238">
        <v>0</v>
      </c>
      <c r="AA238">
        <v>380</v>
      </c>
      <c r="AB238">
        <v>206</v>
      </c>
      <c r="AC238">
        <v>81</v>
      </c>
      <c r="AD238">
        <v>93</v>
      </c>
      <c r="AE238">
        <v>380</v>
      </c>
    </row>
    <row r="239" spans="1:31">
      <c r="A239" t="s">
        <v>524</v>
      </c>
      <c r="B239" t="s">
        <v>520</v>
      </c>
      <c r="C239" t="str">
        <f>"181304"</f>
        <v>181304</v>
      </c>
      <c r="D239" t="s">
        <v>525</v>
      </c>
      <c r="E239">
        <v>3</v>
      </c>
      <c r="F239">
        <v>1245</v>
      </c>
      <c r="G239">
        <v>960</v>
      </c>
      <c r="H239">
        <v>459</v>
      </c>
      <c r="I239">
        <v>501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501</v>
      </c>
      <c r="T239">
        <v>0</v>
      </c>
      <c r="U239">
        <v>0</v>
      </c>
      <c r="V239">
        <v>501</v>
      </c>
      <c r="W239">
        <v>17</v>
      </c>
      <c r="X239">
        <v>1</v>
      </c>
      <c r="Y239">
        <v>16</v>
      </c>
      <c r="Z239">
        <v>0</v>
      </c>
      <c r="AA239">
        <v>484</v>
      </c>
      <c r="AB239">
        <v>277</v>
      </c>
      <c r="AC239">
        <v>94</v>
      </c>
      <c r="AD239">
        <v>113</v>
      </c>
      <c r="AE239">
        <v>484</v>
      </c>
    </row>
    <row r="240" spans="1:31">
      <c r="A240" t="s">
        <v>526</v>
      </c>
      <c r="B240" t="s">
        <v>520</v>
      </c>
      <c r="C240" t="str">
        <f>"181304"</f>
        <v>181304</v>
      </c>
      <c r="D240" t="s">
        <v>527</v>
      </c>
      <c r="E240">
        <v>4</v>
      </c>
      <c r="F240">
        <v>505</v>
      </c>
      <c r="G240">
        <v>380</v>
      </c>
      <c r="H240">
        <v>183</v>
      </c>
      <c r="I240">
        <v>197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197</v>
      </c>
      <c r="T240">
        <v>0</v>
      </c>
      <c r="U240">
        <v>0</v>
      </c>
      <c r="V240">
        <v>197</v>
      </c>
      <c r="W240">
        <v>10</v>
      </c>
      <c r="X240">
        <v>1</v>
      </c>
      <c r="Y240">
        <v>9</v>
      </c>
      <c r="Z240">
        <v>0</v>
      </c>
      <c r="AA240">
        <v>187</v>
      </c>
      <c r="AB240">
        <v>123</v>
      </c>
      <c r="AC240">
        <v>23</v>
      </c>
      <c r="AD240">
        <v>41</v>
      </c>
      <c r="AE240">
        <v>187</v>
      </c>
    </row>
    <row r="241" spans="1:31">
      <c r="A241" t="s">
        <v>528</v>
      </c>
      <c r="B241" t="s">
        <v>520</v>
      </c>
      <c r="C241" t="str">
        <f>"181304"</f>
        <v>181304</v>
      </c>
      <c r="D241" t="s">
        <v>529</v>
      </c>
      <c r="E241">
        <v>5</v>
      </c>
      <c r="F241">
        <v>411</v>
      </c>
      <c r="G241">
        <v>310</v>
      </c>
      <c r="H241">
        <v>168</v>
      </c>
      <c r="I241">
        <v>142</v>
      </c>
      <c r="J241">
        <v>0</v>
      </c>
      <c r="K241">
        <v>3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142</v>
      </c>
      <c r="T241">
        <v>0</v>
      </c>
      <c r="U241">
        <v>0</v>
      </c>
      <c r="V241">
        <v>142</v>
      </c>
      <c r="W241">
        <v>2</v>
      </c>
      <c r="X241">
        <v>1</v>
      </c>
      <c r="Y241">
        <v>1</v>
      </c>
      <c r="Z241">
        <v>0</v>
      </c>
      <c r="AA241">
        <v>140</v>
      </c>
      <c r="AB241">
        <v>53</v>
      </c>
      <c r="AC241">
        <v>42</v>
      </c>
      <c r="AD241">
        <v>45</v>
      </c>
      <c r="AE241">
        <v>140</v>
      </c>
    </row>
    <row r="242" spans="1:31">
      <c r="A242" t="s">
        <v>530</v>
      </c>
      <c r="B242" t="s">
        <v>531</v>
      </c>
      <c r="C242" t="str">
        <f t="shared" ref="C242:C250" si="21">"181305"</f>
        <v>181305</v>
      </c>
      <c r="D242" t="s">
        <v>532</v>
      </c>
      <c r="E242">
        <v>1</v>
      </c>
      <c r="F242">
        <v>699</v>
      </c>
      <c r="G242">
        <v>540</v>
      </c>
      <c r="H242">
        <v>247</v>
      </c>
      <c r="I242">
        <v>293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293</v>
      </c>
      <c r="T242">
        <v>0</v>
      </c>
      <c r="U242">
        <v>0</v>
      </c>
      <c r="V242">
        <v>293</v>
      </c>
      <c r="W242">
        <v>14</v>
      </c>
      <c r="X242">
        <v>3</v>
      </c>
      <c r="Y242">
        <v>11</v>
      </c>
      <c r="Z242">
        <v>0</v>
      </c>
      <c r="AA242">
        <v>279</v>
      </c>
      <c r="AB242">
        <v>187</v>
      </c>
      <c r="AC242">
        <v>28</v>
      </c>
      <c r="AD242">
        <v>64</v>
      </c>
      <c r="AE242">
        <v>279</v>
      </c>
    </row>
    <row r="243" spans="1:31">
      <c r="A243" t="s">
        <v>533</v>
      </c>
      <c r="B243" t="s">
        <v>531</v>
      </c>
      <c r="C243" t="str">
        <f t="shared" si="21"/>
        <v>181305</v>
      </c>
      <c r="D243" t="s">
        <v>534</v>
      </c>
      <c r="E243">
        <v>2</v>
      </c>
      <c r="F243">
        <v>592</v>
      </c>
      <c r="G243">
        <v>460</v>
      </c>
      <c r="H243">
        <v>263</v>
      </c>
      <c r="I243">
        <v>197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197</v>
      </c>
      <c r="T243">
        <v>0</v>
      </c>
      <c r="U243">
        <v>0</v>
      </c>
      <c r="V243">
        <v>197</v>
      </c>
      <c r="W243">
        <v>11</v>
      </c>
      <c r="X243">
        <v>1</v>
      </c>
      <c r="Y243">
        <v>10</v>
      </c>
      <c r="Z243">
        <v>0</v>
      </c>
      <c r="AA243">
        <v>186</v>
      </c>
      <c r="AB243">
        <v>132</v>
      </c>
      <c r="AC243">
        <v>16</v>
      </c>
      <c r="AD243">
        <v>38</v>
      </c>
      <c r="AE243">
        <v>186</v>
      </c>
    </row>
    <row r="244" spans="1:31">
      <c r="A244" t="s">
        <v>535</v>
      </c>
      <c r="B244" t="s">
        <v>531</v>
      </c>
      <c r="C244" t="str">
        <f t="shared" si="21"/>
        <v>181305</v>
      </c>
      <c r="D244" t="s">
        <v>536</v>
      </c>
      <c r="E244">
        <v>3</v>
      </c>
      <c r="F244">
        <v>420</v>
      </c>
      <c r="G244">
        <v>330</v>
      </c>
      <c r="H244">
        <v>102</v>
      </c>
      <c r="I244">
        <v>228</v>
      </c>
      <c r="J244">
        <v>0</v>
      </c>
      <c r="K244">
        <v>4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228</v>
      </c>
      <c r="T244">
        <v>0</v>
      </c>
      <c r="U244">
        <v>0</v>
      </c>
      <c r="V244">
        <v>228</v>
      </c>
      <c r="W244">
        <v>8</v>
      </c>
      <c r="X244">
        <v>5</v>
      </c>
      <c r="Y244">
        <v>3</v>
      </c>
      <c r="Z244">
        <v>0</v>
      </c>
      <c r="AA244">
        <v>220</v>
      </c>
      <c r="AB244">
        <v>130</v>
      </c>
      <c r="AC244">
        <v>31</v>
      </c>
      <c r="AD244">
        <v>59</v>
      </c>
      <c r="AE244">
        <v>220</v>
      </c>
    </row>
    <row r="245" spans="1:31">
      <c r="A245" t="s">
        <v>537</v>
      </c>
      <c r="B245" t="s">
        <v>531</v>
      </c>
      <c r="C245" t="str">
        <f t="shared" si="21"/>
        <v>181305</v>
      </c>
      <c r="D245" t="s">
        <v>538</v>
      </c>
      <c r="E245">
        <v>4</v>
      </c>
      <c r="F245">
        <v>200</v>
      </c>
      <c r="G245">
        <v>150</v>
      </c>
      <c r="H245">
        <v>93</v>
      </c>
      <c r="I245">
        <v>57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57</v>
      </c>
      <c r="T245">
        <v>0</v>
      </c>
      <c r="U245">
        <v>0</v>
      </c>
      <c r="V245">
        <v>57</v>
      </c>
      <c r="W245">
        <v>4</v>
      </c>
      <c r="X245">
        <v>0</v>
      </c>
      <c r="Y245">
        <v>4</v>
      </c>
      <c r="Z245">
        <v>0</v>
      </c>
      <c r="AA245">
        <v>53</v>
      </c>
      <c r="AB245">
        <v>34</v>
      </c>
      <c r="AC245">
        <v>3</v>
      </c>
      <c r="AD245">
        <v>16</v>
      </c>
      <c r="AE245">
        <v>53</v>
      </c>
    </row>
    <row r="246" spans="1:31">
      <c r="A246" t="s">
        <v>539</v>
      </c>
      <c r="B246" t="s">
        <v>531</v>
      </c>
      <c r="C246" t="str">
        <f t="shared" si="21"/>
        <v>181305</v>
      </c>
      <c r="D246" t="s">
        <v>540</v>
      </c>
      <c r="E246">
        <v>5</v>
      </c>
      <c r="F246">
        <v>623</v>
      </c>
      <c r="G246">
        <v>480</v>
      </c>
      <c r="H246">
        <v>164</v>
      </c>
      <c r="I246">
        <v>316</v>
      </c>
      <c r="J246">
        <v>0</v>
      </c>
      <c r="K246">
        <v>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316</v>
      </c>
      <c r="T246">
        <v>0</v>
      </c>
      <c r="U246">
        <v>0</v>
      </c>
      <c r="V246">
        <v>316</v>
      </c>
      <c r="W246">
        <v>14</v>
      </c>
      <c r="X246">
        <v>1</v>
      </c>
      <c r="Y246">
        <v>13</v>
      </c>
      <c r="Z246">
        <v>0</v>
      </c>
      <c r="AA246">
        <v>302</v>
      </c>
      <c r="AB246">
        <v>219</v>
      </c>
      <c r="AC246">
        <v>36</v>
      </c>
      <c r="AD246">
        <v>47</v>
      </c>
      <c r="AE246">
        <v>302</v>
      </c>
    </row>
    <row r="247" spans="1:31">
      <c r="A247" t="s">
        <v>541</v>
      </c>
      <c r="B247" t="s">
        <v>531</v>
      </c>
      <c r="C247" t="str">
        <f t="shared" si="21"/>
        <v>181305</v>
      </c>
      <c r="D247" t="s">
        <v>542</v>
      </c>
      <c r="E247">
        <v>6</v>
      </c>
      <c r="F247">
        <v>474</v>
      </c>
      <c r="G247">
        <v>360</v>
      </c>
      <c r="H247">
        <v>140</v>
      </c>
      <c r="I247">
        <v>220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220</v>
      </c>
      <c r="T247">
        <v>0</v>
      </c>
      <c r="U247">
        <v>0</v>
      </c>
      <c r="V247">
        <v>220</v>
      </c>
      <c r="W247">
        <v>7</v>
      </c>
      <c r="X247">
        <v>0</v>
      </c>
      <c r="Y247">
        <v>7</v>
      </c>
      <c r="Z247">
        <v>0</v>
      </c>
      <c r="AA247">
        <v>213</v>
      </c>
      <c r="AB247">
        <v>155</v>
      </c>
      <c r="AC247">
        <v>23</v>
      </c>
      <c r="AD247">
        <v>35</v>
      </c>
      <c r="AE247">
        <v>213</v>
      </c>
    </row>
    <row r="248" spans="1:31">
      <c r="A248" t="s">
        <v>543</v>
      </c>
      <c r="B248" t="s">
        <v>531</v>
      </c>
      <c r="C248" t="str">
        <f t="shared" si="21"/>
        <v>181305</v>
      </c>
      <c r="D248" t="s">
        <v>544</v>
      </c>
      <c r="E248">
        <v>7</v>
      </c>
      <c r="F248">
        <v>376</v>
      </c>
      <c r="G248">
        <v>290</v>
      </c>
      <c r="H248">
        <v>150</v>
      </c>
      <c r="I248">
        <v>140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140</v>
      </c>
      <c r="T248">
        <v>0</v>
      </c>
      <c r="U248">
        <v>0</v>
      </c>
      <c r="V248">
        <v>140</v>
      </c>
      <c r="W248">
        <v>13</v>
      </c>
      <c r="X248">
        <v>1</v>
      </c>
      <c r="Y248">
        <v>12</v>
      </c>
      <c r="Z248">
        <v>0</v>
      </c>
      <c r="AA248">
        <v>127</v>
      </c>
      <c r="AB248">
        <v>95</v>
      </c>
      <c r="AC248">
        <v>10</v>
      </c>
      <c r="AD248">
        <v>22</v>
      </c>
      <c r="AE248">
        <v>127</v>
      </c>
    </row>
    <row r="249" spans="1:31">
      <c r="A249" t="s">
        <v>545</v>
      </c>
      <c r="B249" t="s">
        <v>531</v>
      </c>
      <c r="C249" t="str">
        <f t="shared" si="21"/>
        <v>181305</v>
      </c>
      <c r="D249" t="s">
        <v>546</v>
      </c>
      <c r="E249">
        <v>8</v>
      </c>
      <c r="F249">
        <v>183</v>
      </c>
      <c r="G249">
        <v>140</v>
      </c>
      <c r="H249">
        <v>92</v>
      </c>
      <c r="I249">
        <v>48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48</v>
      </c>
      <c r="T249">
        <v>0</v>
      </c>
      <c r="U249">
        <v>0</v>
      </c>
      <c r="V249">
        <v>48</v>
      </c>
      <c r="W249">
        <v>4</v>
      </c>
      <c r="X249">
        <v>1</v>
      </c>
      <c r="Y249">
        <v>3</v>
      </c>
      <c r="Z249">
        <v>0</v>
      </c>
      <c r="AA249">
        <v>44</v>
      </c>
      <c r="AB249">
        <v>28</v>
      </c>
      <c r="AC249">
        <v>7</v>
      </c>
      <c r="AD249">
        <v>9</v>
      </c>
      <c r="AE249">
        <v>44</v>
      </c>
    </row>
    <row r="250" spans="1:31">
      <c r="A250" t="s">
        <v>547</v>
      </c>
      <c r="B250" t="s">
        <v>531</v>
      </c>
      <c r="C250" t="str">
        <f t="shared" si="21"/>
        <v>181305</v>
      </c>
      <c r="D250" t="s">
        <v>548</v>
      </c>
      <c r="E250">
        <v>9</v>
      </c>
      <c r="F250">
        <v>406</v>
      </c>
      <c r="G250">
        <v>310</v>
      </c>
      <c r="H250">
        <v>146</v>
      </c>
      <c r="I250">
        <v>164</v>
      </c>
      <c r="J250">
        <v>0</v>
      </c>
      <c r="K250">
        <v>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164</v>
      </c>
      <c r="T250">
        <v>0</v>
      </c>
      <c r="U250">
        <v>0</v>
      </c>
      <c r="V250">
        <v>164</v>
      </c>
      <c r="W250">
        <v>13</v>
      </c>
      <c r="X250">
        <v>0</v>
      </c>
      <c r="Y250">
        <v>13</v>
      </c>
      <c r="Z250">
        <v>0</v>
      </c>
      <c r="AA250">
        <v>151</v>
      </c>
      <c r="AB250">
        <v>93</v>
      </c>
      <c r="AC250">
        <v>19</v>
      </c>
      <c r="AD250">
        <v>39</v>
      </c>
      <c r="AE250">
        <v>151</v>
      </c>
    </row>
    <row r="251" spans="1:31">
      <c r="A251" t="s">
        <v>549</v>
      </c>
      <c r="B251" t="s">
        <v>550</v>
      </c>
      <c r="C251" t="str">
        <f t="shared" ref="C251:C259" si="22">"181306"</f>
        <v>181306</v>
      </c>
      <c r="D251" t="s">
        <v>551</v>
      </c>
      <c r="E251">
        <v>1</v>
      </c>
      <c r="F251">
        <v>364</v>
      </c>
      <c r="G251">
        <v>290</v>
      </c>
      <c r="H251">
        <v>100</v>
      </c>
      <c r="I251">
        <v>190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190</v>
      </c>
      <c r="T251">
        <v>0</v>
      </c>
      <c r="U251">
        <v>0</v>
      </c>
      <c r="V251">
        <v>190</v>
      </c>
      <c r="W251">
        <v>4</v>
      </c>
      <c r="X251">
        <v>1</v>
      </c>
      <c r="Y251">
        <v>3</v>
      </c>
      <c r="Z251">
        <v>0</v>
      </c>
      <c r="AA251">
        <v>186</v>
      </c>
      <c r="AB251">
        <v>125</v>
      </c>
      <c r="AC251">
        <v>25</v>
      </c>
      <c r="AD251">
        <v>36</v>
      </c>
      <c r="AE251">
        <v>186</v>
      </c>
    </row>
    <row r="252" spans="1:31">
      <c r="A252" t="s">
        <v>552</v>
      </c>
      <c r="B252" t="s">
        <v>550</v>
      </c>
      <c r="C252" t="str">
        <f t="shared" si="22"/>
        <v>181306</v>
      </c>
      <c r="D252" t="s">
        <v>553</v>
      </c>
      <c r="E252">
        <v>2</v>
      </c>
      <c r="F252">
        <v>465</v>
      </c>
      <c r="G252">
        <v>360</v>
      </c>
      <c r="H252">
        <v>173</v>
      </c>
      <c r="I252">
        <v>187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187</v>
      </c>
      <c r="T252">
        <v>0</v>
      </c>
      <c r="U252">
        <v>0</v>
      </c>
      <c r="V252">
        <v>187</v>
      </c>
      <c r="W252">
        <v>6</v>
      </c>
      <c r="X252">
        <v>1</v>
      </c>
      <c r="Y252">
        <v>5</v>
      </c>
      <c r="Z252">
        <v>0</v>
      </c>
      <c r="AA252">
        <v>181</v>
      </c>
      <c r="AB252">
        <v>113</v>
      </c>
      <c r="AC252">
        <v>22</v>
      </c>
      <c r="AD252">
        <v>46</v>
      </c>
      <c r="AE252">
        <v>181</v>
      </c>
    </row>
    <row r="253" spans="1:31">
      <c r="A253" t="s">
        <v>554</v>
      </c>
      <c r="B253" t="s">
        <v>550</v>
      </c>
      <c r="C253" t="str">
        <f t="shared" si="22"/>
        <v>181306</v>
      </c>
      <c r="D253" t="s">
        <v>555</v>
      </c>
      <c r="E253">
        <v>3</v>
      </c>
      <c r="F253">
        <v>411</v>
      </c>
      <c r="G253">
        <v>320</v>
      </c>
      <c r="H253">
        <v>157</v>
      </c>
      <c r="I253">
        <v>163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163</v>
      </c>
      <c r="T253">
        <v>0</v>
      </c>
      <c r="U253">
        <v>0</v>
      </c>
      <c r="V253">
        <v>163</v>
      </c>
      <c r="W253">
        <v>9</v>
      </c>
      <c r="X253">
        <v>2</v>
      </c>
      <c r="Y253">
        <v>7</v>
      </c>
      <c r="Z253">
        <v>0</v>
      </c>
      <c r="AA253">
        <v>154</v>
      </c>
      <c r="AB253">
        <v>75</v>
      </c>
      <c r="AC253">
        <v>25</v>
      </c>
      <c r="AD253">
        <v>54</v>
      </c>
      <c r="AE253">
        <v>154</v>
      </c>
    </row>
    <row r="254" spans="1:31">
      <c r="A254" t="s">
        <v>556</v>
      </c>
      <c r="B254" t="s">
        <v>550</v>
      </c>
      <c r="C254" t="str">
        <f t="shared" si="22"/>
        <v>181306</v>
      </c>
      <c r="D254" t="s">
        <v>557</v>
      </c>
      <c r="E254">
        <v>4</v>
      </c>
      <c r="F254">
        <v>520</v>
      </c>
      <c r="G254">
        <v>400</v>
      </c>
      <c r="H254">
        <v>210</v>
      </c>
      <c r="I254">
        <v>190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190</v>
      </c>
      <c r="T254">
        <v>0</v>
      </c>
      <c r="U254">
        <v>0</v>
      </c>
      <c r="V254">
        <v>190</v>
      </c>
      <c r="W254">
        <v>3</v>
      </c>
      <c r="X254">
        <v>1</v>
      </c>
      <c r="Y254">
        <v>2</v>
      </c>
      <c r="Z254">
        <v>0</v>
      </c>
      <c r="AA254">
        <v>187</v>
      </c>
      <c r="AB254">
        <v>104</v>
      </c>
      <c r="AC254">
        <v>37</v>
      </c>
      <c r="AD254">
        <v>46</v>
      </c>
      <c r="AE254">
        <v>187</v>
      </c>
    </row>
    <row r="255" spans="1:31">
      <c r="A255" t="s">
        <v>558</v>
      </c>
      <c r="B255" t="s">
        <v>550</v>
      </c>
      <c r="C255" t="str">
        <f t="shared" si="22"/>
        <v>181306</v>
      </c>
      <c r="D255" t="s">
        <v>559</v>
      </c>
      <c r="E255">
        <v>5</v>
      </c>
      <c r="F255">
        <v>1089</v>
      </c>
      <c r="G255">
        <v>840</v>
      </c>
      <c r="H255">
        <v>272</v>
      </c>
      <c r="I255">
        <v>568</v>
      </c>
      <c r="J255">
        <v>0</v>
      </c>
      <c r="K255">
        <v>8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568</v>
      </c>
      <c r="T255">
        <v>0</v>
      </c>
      <c r="U255">
        <v>0</v>
      </c>
      <c r="V255">
        <v>568</v>
      </c>
      <c r="W255">
        <v>14</v>
      </c>
      <c r="X255">
        <v>4</v>
      </c>
      <c r="Y255">
        <v>10</v>
      </c>
      <c r="Z255">
        <v>0</v>
      </c>
      <c r="AA255">
        <v>554</v>
      </c>
      <c r="AB255">
        <v>371</v>
      </c>
      <c r="AC255">
        <v>60</v>
      </c>
      <c r="AD255">
        <v>123</v>
      </c>
      <c r="AE255">
        <v>554</v>
      </c>
    </row>
    <row r="256" spans="1:31">
      <c r="A256" t="s">
        <v>560</v>
      </c>
      <c r="B256" t="s">
        <v>550</v>
      </c>
      <c r="C256" t="str">
        <f t="shared" si="22"/>
        <v>181306</v>
      </c>
      <c r="D256" t="s">
        <v>559</v>
      </c>
      <c r="E256">
        <v>6</v>
      </c>
      <c r="F256">
        <v>994</v>
      </c>
      <c r="G256">
        <v>770</v>
      </c>
      <c r="H256">
        <v>320</v>
      </c>
      <c r="I256">
        <v>450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450</v>
      </c>
      <c r="T256">
        <v>0</v>
      </c>
      <c r="U256">
        <v>0</v>
      </c>
      <c r="V256">
        <v>450</v>
      </c>
      <c r="W256">
        <v>15</v>
      </c>
      <c r="X256">
        <v>2</v>
      </c>
      <c r="Y256">
        <v>10</v>
      </c>
      <c r="Z256">
        <v>0</v>
      </c>
      <c r="AA256">
        <v>435</v>
      </c>
      <c r="AB256">
        <v>271</v>
      </c>
      <c r="AC256">
        <v>55</v>
      </c>
      <c r="AD256">
        <v>109</v>
      </c>
      <c r="AE256">
        <v>435</v>
      </c>
    </row>
    <row r="257" spans="1:31">
      <c r="A257" t="s">
        <v>561</v>
      </c>
      <c r="B257" t="s">
        <v>550</v>
      </c>
      <c r="C257" t="str">
        <f t="shared" si="22"/>
        <v>181306</v>
      </c>
      <c r="D257" t="s">
        <v>562</v>
      </c>
      <c r="E257">
        <v>7</v>
      </c>
      <c r="F257">
        <v>565</v>
      </c>
      <c r="G257">
        <v>430</v>
      </c>
      <c r="H257">
        <v>190</v>
      </c>
      <c r="I257">
        <v>240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240</v>
      </c>
      <c r="T257">
        <v>0</v>
      </c>
      <c r="U257">
        <v>0</v>
      </c>
      <c r="V257">
        <v>240</v>
      </c>
      <c r="W257">
        <v>11</v>
      </c>
      <c r="X257">
        <v>2</v>
      </c>
      <c r="Y257">
        <v>6</v>
      </c>
      <c r="Z257">
        <v>0</v>
      </c>
      <c r="AA257">
        <v>229</v>
      </c>
      <c r="AB257">
        <v>143</v>
      </c>
      <c r="AC257">
        <v>32</v>
      </c>
      <c r="AD257">
        <v>54</v>
      </c>
      <c r="AE257">
        <v>229</v>
      </c>
    </row>
    <row r="258" spans="1:31">
      <c r="A258" t="s">
        <v>563</v>
      </c>
      <c r="B258" t="s">
        <v>550</v>
      </c>
      <c r="C258" t="str">
        <f t="shared" si="22"/>
        <v>181306</v>
      </c>
      <c r="D258" t="s">
        <v>564</v>
      </c>
      <c r="E258">
        <v>8</v>
      </c>
      <c r="F258">
        <v>691</v>
      </c>
      <c r="G258">
        <v>530</v>
      </c>
      <c r="H258">
        <v>242</v>
      </c>
      <c r="I258">
        <v>288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288</v>
      </c>
      <c r="T258">
        <v>0</v>
      </c>
      <c r="U258">
        <v>0</v>
      </c>
      <c r="V258">
        <v>288</v>
      </c>
      <c r="W258">
        <v>7</v>
      </c>
      <c r="X258">
        <v>0</v>
      </c>
      <c r="Y258">
        <v>7</v>
      </c>
      <c r="Z258">
        <v>0</v>
      </c>
      <c r="AA258">
        <v>281</v>
      </c>
      <c r="AB258">
        <v>191</v>
      </c>
      <c r="AC258">
        <v>43</v>
      </c>
      <c r="AD258">
        <v>47</v>
      </c>
      <c r="AE258">
        <v>281</v>
      </c>
    </row>
    <row r="259" spans="1:31">
      <c r="A259" t="s">
        <v>565</v>
      </c>
      <c r="B259" t="s">
        <v>550</v>
      </c>
      <c r="C259" t="str">
        <f t="shared" si="22"/>
        <v>181306</v>
      </c>
      <c r="D259" t="s">
        <v>566</v>
      </c>
      <c r="E259">
        <v>9</v>
      </c>
      <c r="F259">
        <v>227</v>
      </c>
      <c r="G259">
        <v>200</v>
      </c>
      <c r="H259">
        <v>71</v>
      </c>
      <c r="I259">
        <v>129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129</v>
      </c>
      <c r="T259">
        <v>0</v>
      </c>
      <c r="U259">
        <v>0</v>
      </c>
      <c r="V259">
        <v>129</v>
      </c>
      <c r="W259">
        <v>5</v>
      </c>
      <c r="X259">
        <v>0</v>
      </c>
      <c r="Y259">
        <v>5</v>
      </c>
      <c r="Z259">
        <v>0</v>
      </c>
      <c r="AA259">
        <v>124</v>
      </c>
      <c r="AB259">
        <v>22</v>
      </c>
      <c r="AC259">
        <v>23</v>
      </c>
      <c r="AD259">
        <v>79</v>
      </c>
      <c r="AE259">
        <v>124</v>
      </c>
    </row>
    <row r="260" spans="1:31">
      <c r="A260" t="s">
        <v>567</v>
      </c>
      <c r="B260" t="s">
        <v>568</v>
      </c>
      <c r="C260" t="str">
        <f t="shared" ref="C260:C271" si="23">"181307"</f>
        <v>181307</v>
      </c>
      <c r="D260" t="s">
        <v>569</v>
      </c>
      <c r="E260">
        <v>1</v>
      </c>
      <c r="F260">
        <v>974</v>
      </c>
      <c r="G260">
        <v>748</v>
      </c>
      <c r="H260">
        <v>283</v>
      </c>
      <c r="I260">
        <v>465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465</v>
      </c>
      <c r="T260">
        <v>0</v>
      </c>
      <c r="U260">
        <v>0</v>
      </c>
      <c r="V260">
        <v>465</v>
      </c>
      <c r="W260">
        <v>21</v>
      </c>
      <c r="X260">
        <v>3</v>
      </c>
      <c r="Y260">
        <v>18</v>
      </c>
      <c r="Z260">
        <v>0</v>
      </c>
      <c r="AA260">
        <v>444</v>
      </c>
      <c r="AB260">
        <v>217</v>
      </c>
      <c r="AC260">
        <v>87</v>
      </c>
      <c r="AD260">
        <v>140</v>
      </c>
      <c r="AE260">
        <v>444</v>
      </c>
    </row>
    <row r="261" spans="1:31">
      <c r="A261" t="s">
        <v>570</v>
      </c>
      <c r="B261" t="s">
        <v>568</v>
      </c>
      <c r="C261" t="str">
        <f t="shared" si="23"/>
        <v>181307</v>
      </c>
      <c r="D261" t="s">
        <v>571</v>
      </c>
      <c r="E261">
        <v>2</v>
      </c>
      <c r="F261">
        <v>764</v>
      </c>
      <c r="G261">
        <v>590</v>
      </c>
      <c r="H261">
        <v>280</v>
      </c>
      <c r="I261">
        <v>310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310</v>
      </c>
      <c r="T261">
        <v>0</v>
      </c>
      <c r="U261">
        <v>0</v>
      </c>
      <c r="V261">
        <v>310</v>
      </c>
      <c r="W261">
        <v>18</v>
      </c>
      <c r="X261">
        <v>0</v>
      </c>
      <c r="Y261">
        <v>18</v>
      </c>
      <c r="Z261">
        <v>0</v>
      </c>
      <c r="AA261">
        <v>292</v>
      </c>
      <c r="AB261">
        <v>197</v>
      </c>
      <c r="AC261">
        <v>34</v>
      </c>
      <c r="AD261">
        <v>61</v>
      </c>
      <c r="AE261">
        <v>292</v>
      </c>
    </row>
    <row r="262" spans="1:31">
      <c r="A262" t="s">
        <v>572</v>
      </c>
      <c r="B262" t="s">
        <v>568</v>
      </c>
      <c r="C262" t="str">
        <f t="shared" si="23"/>
        <v>181307</v>
      </c>
      <c r="D262" t="s">
        <v>573</v>
      </c>
      <c r="E262">
        <v>3</v>
      </c>
      <c r="F262">
        <v>781</v>
      </c>
      <c r="G262">
        <v>600</v>
      </c>
      <c r="H262">
        <v>288</v>
      </c>
      <c r="I262">
        <v>312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312</v>
      </c>
      <c r="T262">
        <v>0</v>
      </c>
      <c r="U262">
        <v>0</v>
      </c>
      <c r="V262">
        <v>312</v>
      </c>
      <c r="W262">
        <v>18</v>
      </c>
      <c r="X262">
        <v>3</v>
      </c>
      <c r="Y262">
        <v>15</v>
      </c>
      <c r="Z262">
        <v>0</v>
      </c>
      <c r="AA262">
        <v>294</v>
      </c>
      <c r="AB262">
        <v>146</v>
      </c>
      <c r="AC262">
        <v>47</v>
      </c>
      <c r="AD262">
        <v>101</v>
      </c>
      <c r="AE262">
        <v>294</v>
      </c>
    </row>
    <row r="263" spans="1:31">
      <c r="A263" t="s">
        <v>574</v>
      </c>
      <c r="B263" t="s">
        <v>568</v>
      </c>
      <c r="C263" t="str">
        <f t="shared" si="23"/>
        <v>181307</v>
      </c>
      <c r="D263" t="s">
        <v>575</v>
      </c>
      <c r="E263">
        <v>4</v>
      </c>
      <c r="F263">
        <v>734</v>
      </c>
      <c r="G263">
        <v>560</v>
      </c>
      <c r="H263">
        <v>193</v>
      </c>
      <c r="I263">
        <v>367</v>
      </c>
      <c r="J263">
        <v>0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367</v>
      </c>
      <c r="T263">
        <v>0</v>
      </c>
      <c r="U263">
        <v>0</v>
      </c>
      <c r="V263">
        <v>367</v>
      </c>
      <c r="W263">
        <v>23</v>
      </c>
      <c r="X263">
        <v>1</v>
      </c>
      <c r="Y263">
        <v>22</v>
      </c>
      <c r="Z263">
        <v>0</v>
      </c>
      <c r="AA263">
        <v>344</v>
      </c>
      <c r="AB263">
        <v>207</v>
      </c>
      <c r="AC263">
        <v>50</v>
      </c>
      <c r="AD263">
        <v>87</v>
      </c>
      <c r="AE263">
        <v>344</v>
      </c>
    </row>
    <row r="264" spans="1:31">
      <c r="A264" t="s">
        <v>576</v>
      </c>
      <c r="B264" t="s">
        <v>568</v>
      </c>
      <c r="C264" t="str">
        <f t="shared" si="23"/>
        <v>181307</v>
      </c>
      <c r="D264" t="s">
        <v>577</v>
      </c>
      <c r="E264">
        <v>5</v>
      </c>
      <c r="F264">
        <v>604</v>
      </c>
      <c r="G264">
        <v>470</v>
      </c>
      <c r="H264">
        <v>177</v>
      </c>
      <c r="I264">
        <v>293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293</v>
      </c>
      <c r="T264">
        <v>0</v>
      </c>
      <c r="U264">
        <v>0</v>
      </c>
      <c r="V264">
        <v>293</v>
      </c>
      <c r="W264">
        <v>17</v>
      </c>
      <c r="X264">
        <v>2</v>
      </c>
      <c r="Y264">
        <v>15</v>
      </c>
      <c r="Z264">
        <v>0</v>
      </c>
      <c r="AA264">
        <v>276</v>
      </c>
      <c r="AB264">
        <v>193</v>
      </c>
      <c r="AC264">
        <v>32</v>
      </c>
      <c r="AD264">
        <v>51</v>
      </c>
      <c r="AE264">
        <v>276</v>
      </c>
    </row>
    <row r="265" spans="1:31">
      <c r="A265" t="s">
        <v>578</v>
      </c>
      <c r="B265" t="s">
        <v>568</v>
      </c>
      <c r="C265" t="str">
        <f t="shared" si="23"/>
        <v>181307</v>
      </c>
      <c r="D265" t="s">
        <v>579</v>
      </c>
      <c r="E265">
        <v>6</v>
      </c>
      <c r="F265">
        <v>316</v>
      </c>
      <c r="G265">
        <v>252</v>
      </c>
      <c r="H265">
        <v>85</v>
      </c>
      <c r="I265">
        <v>167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167</v>
      </c>
      <c r="T265">
        <v>0</v>
      </c>
      <c r="U265">
        <v>0</v>
      </c>
      <c r="V265">
        <v>167</v>
      </c>
      <c r="W265">
        <v>11</v>
      </c>
      <c r="X265">
        <v>3</v>
      </c>
      <c r="Y265">
        <v>8</v>
      </c>
      <c r="Z265">
        <v>0</v>
      </c>
      <c r="AA265">
        <v>156</v>
      </c>
      <c r="AB265">
        <v>79</v>
      </c>
      <c r="AC265">
        <v>35</v>
      </c>
      <c r="AD265">
        <v>42</v>
      </c>
      <c r="AE265">
        <v>156</v>
      </c>
    </row>
    <row r="266" spans="1:31">
      <c r="A266" t="s">
        <v>580</v>
      </c>
      <c r="B266" t="s">
        <v>568</v>
      </c>
      <c r="C266" t="str">
        <f t="shared" si="23"/>
        <v>181307</v>
      </c>
      <c r="D266" t="s">
        <v>581</v>
      </c>
      <c r="E266">
        <v>7</v>
      </c>
      <c r="F266">
        <v>392</v>
      </c>
      <c r="G266">
        <v>310</v>
      </c>
      <c r="H266">
        <v>132</v>
      </c>
      <c r="I266">
        <v>178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178</v>
      </c>
      <c r="T266">
        <v>0</v>
      </c>
      <c r="U266">
        <v>0</v>
      </c>
      <c r="V266">
        <v>178</v>
      </c>
      <c r="W266">
        <v>20</v>
      </c>
      <c r="X266">
        <v>1</v>
      </c>
      <c r="Y266">
        <v>19</v>
      </c>
      <c r="Z266">
        <v>0</v>
      </c>
      <c r="AA266">
        <v>158</v>
      </c>
      <c r="AB266">
        <v>78</v>
      </c>
      <c r="AC266">
        <v>24</v>
      </c>
      <c r="AD266">
        <v>56</v>
      </c>
      <c r="AE266">
        <v>158</v>
      </c>
    </row>
    <row r="267" spans="1:31">
      <c r="A267" t="s">
        <v>582</v>
      </c>
      <c r="B267" t="s">
        <v>568</v>
      </c>
      <c r="C267" t="str">
        <f t="shared" si="23"/>
        <v>181307</v>
      </c>
      <c r="D267" t="s">
        <v>583</v>
      </c>
      <c r="E267">
        <v>8</v>
      </c>
      <c r="F267">
        <v>338</v>
      </c>
      <c r="G267">
        <v>262</v>
      </c>
      <c r="H267">
        <v>81</v>
      </c>
      <c r="I267">
        <v>181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181</v>
      </c>
      <c r="T267">
        <v>0</v>
      </c>
      <c r="U267">
        <v>0</v>
      </c>
      <c r="V267">
        <v>181</v>
      </c>
      <c r="W267">
        <v>12</v>
      </c>
      <c r="X267">
        <v>3</v>
      </c>
      <c r="Y267">
        <v>9</v>
      </c>
      <c r="Z267">
        <v>0</v>
      </c>
      <c r="AA267">
        <v>169</v>
      </c>
      <c r="AB267">
        <v>123</v>
      </c>
      <c r="AC267">
        <v>18</v>
      </c>
      <c r="AD267">
        <v>28</v>
      </c>
      <c r="AE267">
        <v>169</v>
      </c>
    </row>
    <row r="268" spans="1:31">
      <c r="A268" t="s">
        <v>584</v>
      </c>
      <c r="B268" t="s">
        <v>568</v>
      </c>
      <c r="C268" t="str">
        <f t="shared" si="23"/>
        <v>181307</v>
      </c>
      <c r="D268" t="s">
        <v>585</v>
      </c>
      <c r="E268">
        <v>9</v>
      </c>
      <c r="F268">
        <v>809</v>
      </c>
      <c r="G268">
        <v>631</v>
      </c>
      <c r="H268">
        <v>269</v>
      </c>
      <c r="I268">
        <v>362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362</v>
      </c>
      <c r="T268">
        <v>0</v>
      </c>
      <c r="U268">
        <v>0</v>
      </c>
      <c r="V268">
        <v>362</v>
      </c>
      <c r="W268">
        <v>12</v>
      </c>
      <c r="X268">
        <v>3</v>
      </c>
      <c r="Y268">
        <v>9</v>
      </c>
      <c r="Z268">
        <v>0</v>
      </c>
      <c r="AA268">
        <v>350</v>
      </c>
      <c r="AB268">
        <v>188</v>
      </c>
      <c r="AC268">
        <v>40</v>
      </c>
      <c r="AD268">
        <v>122</v>
      </c>
      <c r="AE268">
        <v>350</v>
      </c>
    </row>
    <row r="269" spans="1:31">
      <c r="A269" t="s">
        <v>586</v>
      </c>
      <c r="B269" t="s">
        <v>568</v>
      </c>
      <c r="C269" t="str">
        <f t="shared" si="23"/>
        <v>181307</v>
      </c>
      <c r="D269" t="s">
        <v>587</v>
      </c>
      <c r="E269">
        <v>10</v>
      </c>
      <c r="F269">
        <v>648</v>
      </c>
      <c r="G269">
        <v>501</v>
      </c>
      <c r="H269">
        <v>178</v>
      </c>
      <c r="I269">
        <v>323</v>
      </c>
      <c r="J269">
        <v>1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323</v>
      </c>
      <c r="T269">
        <v>0</v>
      </c>
      <c r="U269">
        <v>0</v>
      </c>
      <c r="V269">
        <v>323</v>
      </c>
      <c r="W269">
        <v>8</v>
      </c>
      <c r="X269">
        <v>3</v>
      </c>
      <c r="Y269">
        <v>5</v>
      </c>
      <c r="Z269">
        <v>0</v>
      </c>
      <c r="AA269">
        <v>315</v>
      </c>
      <c r="AB269">
        <v>239</v>
      </c>
      <c r="AC269">
        <v>46</v>
      </c>
      <c r="AD269">
        <v>30</v>
      </c>
      <c r="AE269">
        <v>315</v>
      </c>
    </row>
    <row r="270" spans="1:31">
      <c r="A270" t="s">
        <v>588</v>
      </c>
      <c r="B270" t="s">
        <v>568</v>
      </c>
      <c r="C270" t="str">
        <f t="shared" si="23"/>
        <v>181307</v>
      </c>
      <c r="D270" t="s">
        <v>589</v>
      </c>
      <c r="E270">
        <v>11</v>
      </c>
      <c r="F270">
        <v>240</v>
      </c>
      <c r="G270">
        <v>180</v>
      </c>
      <c r="H270">
        <v>59</v>
      </c>
      <c r="I270">
        <v>121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121</v>
      </c>
      <c r="T270">
        <v>0</v>
      </c>
      <c r="U270">
        <v>0</v>
      </c>
      <c r="V270">
        <v>121</v>
      </c>
      <c r="W270">
        <v>6</v>
      </c>
      <c r="X270">
        <v>0</v>
      </c>
      <c r="Y270">
        <v>6</v>
      </c>
      <c r="Z270">
        <v>0</v>
      </c>
      <c r="AA270">
        <v>115</v>
      </c>
      <c r="AB270">
        <v>66</v>
      </c>
      <c r="AC270">
        <v>20</v>
      </c>
      <c r="AD270">
        <v>29</v>
      </c>
      <c r="AE270">
        <v>115</v>
      </c>
    </row>
    <row r="271" spans="1:31">
      <c r="A271" t="s">
        <v>590</v>
      </c>
      <c r="B271" t="s">
        <v>568</v>
      </c>
      <c r="C271" t="str">
        <f t="shared" si="23"/>
        <v>181307</v>
      </c>
      <c r="D271" t="s">
        <v>591</v>
      </c>
      <c r="E271">
        <v>12</v>
      </c>
      <c r="F271">
        <v>318</v>
      </c>
      <c r="G271">
        <v>260</v>
      </c>
      <c r="H271">
        <v>136</v>
      </c>
      <c r="I271">
        <v>124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124</v>
      </c>
      <c r="T271">
        <v>0</v>
      </c>
      <c r="U271">
        <v>0</v>
      </c>
      <c r="V271">
        <v>124</v>
      </c>
      <c r="W271">
        <v>7</v>
      </c>
      <c r="X271">
        <v>1</v>
      </c>
      <c r="Y271">
        <v>6</v>
      </c>
      <c r="Z271">
        <v>0</v>
      </c>
      <c r="AA271">
        <v>117</v>
      </c>
      <c r="AB271">
        <v>87</v>
      </c>
      <c r="AC271">
        <v>14</v>
      </c>
      <c r="AD271">
        <v>16</v>
      </c>
      <c r="AE271">
        <v>117</v>
      </c>
    </row>
    <row r="272" spans="1:31">
      <c r="A272" t="s">
        <v>592</v>
      </c>
      <c r="B272" t="s">
        <v>593</v>
      </c>
      <c r="C272" t="str">
        <f t="shared" ref="C272:C283" si="24">"181308"</f>
        <v>181308</v>
      </c>
      <c r="D272" t="s">
        <v>594</v>
      </c>
      <c r="E272">
        <v>1</v>
      </c>
      <c r="F272">
        <v>485</v>
      </c>
      <c r="G272">
        <v>380</v>
      </c>
      <c r="H272">
        <v>133</v>
      </c>
      <c r="I272">
        <v>247</v>
      </c>
      <c r="J272">
        <v>0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247</v>
      </c>
      <c r="T272">
        <v>0</v>
      </c>
      <c r="U272">
        <v>0</v>
      </c>
      <c r="V272">
        <v>247</v>
      </c>
      <c r="W272">
        <v>8</v>
      </c>
      <c r="X272">
        <v>1</v>
      </c>
      <c r="Y272">
        <v>7</v>
      </c>
      <c r="Z272">
        <v>0</v>
      </c>
      <c r="AA272">
        <v>239</v>
      </c>
      <c r="AB272">
        <v>140</v>
      </c>
      <c r="AC272">
        <v>47</v>
      </c>
      <c r="AD272">
        <v>52</v>
      </c>
      <c r="AE272">
        <v>239</v>
      </c>
    </row>
    <row r="273" spans="1:31">
      <c r="A273" t="s">
        <v>595</v>
      </c>
      <c r="B273" t="s">
        <v>593</v>
      </c>
      <c r="C273" t="str">
        <f t="shared" si="24"/>
        <v>181308</v>
      </c>
      <c r="D273" t="s">
        <v>596</v>
      </c>
      <c r="E273">
        <v>2</v>
      </c>
      <c r="F273">
        <v>567</v>
      </c>
      <c r="G273">
        <v>440</v>
      </c>
      <c r="H273">
        <v>229</v>
      </c>
      <c r="I273">
        <v>211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211</v>
      </c>
      <c r="T273">
        <v>0</v>
      </c>
      <c r="U273">
        <v>0</v>
      </c>
      <c r="V273">
        <v>211</v>
      </c>
      <c r="W273">
        <v>9</v>
      </c>
      <c r="X273">
        <v>3</v>
      </c>
      <c r="Y273">
        <v>6</v>
      </c>
      <c r="Z273">
        <v>0</v>
      </c>
      <c r="AA273">
        <v>202</v>
      </c>
      <c r="AB273">
        <v>111</v>
      </c>
      <c r="AC273">
        <v>41</v>
      </c>
      <c r="AD273">
        <v>50</v>
      </c>
      <c r="AE273">
        <v>202</v>
      </c>
    </row>
    <row r="274" spans="1:31">
      <c r="A274" t="s">
        <v>597</v>
      </c>
      <c r="B274" t="s">
        <v>593</v>
      </c>
      <c r="C274" t="str">
        <f t="shared" si="24"/>
        <v>181308</v>
      </c>
      <c r="D274" t="s">
        <v>598</v>
      </c>
      <c r="E274">
        <v>3</v>
      </c>
      <c r="F274">
        <v>792</v>
      </c>
      <c r="G274">
        <v>597</v>
      </c>
      <c r="H274">
        <v>245</v>
      </c>
      <c r="I274">
        <v>352</v>
      </c>
      <c r="J274">
        <v>0</v>
      </c>
      <c r="K274">
        <v>1</v>
      </c>
      <c r="L274">
        <v>3</v>
      </c>
      <c r="M274">
        <v>2</v>
      </c>
      <c r="N274">
        <v>0</v>
      </c>
      <c r="O274">
        <v>0</v>
      </c>
      <c r="P274">
        <v>0</v>
      </c>
      <c r="Q274">
        <v>0</v>
      </c>
      <c r="R274">
        <v>2</v>
      </c>
      <c r="S274">
        <v>354</v>
      </c>
      <c r="T274">
        <v>2</v>
      </c>
      <c r="U274">
        <v>0</v>
      </c>
      <c r="V274">
        <v>354</v>
      </c>
      <c r="W274">
        <v>25</v>
      </c>
      <c r="X274">
        <v>4</v>
      </c>
      <c r="Y274">
        <v>15</v>
      </c>
      <c r="Z274">
        <v>0</v>
      </c>
      <c r="AA274">
        <v>329</v>
      </c>
      <c r="AB274">
        <v>161</v>
      </c>
      <c r="AC274">
        <v>69</v>
      </c>
      <c r="AD274">
        <v>99</v>
      </c>
      <c r="AE274">
        <v>329</v>
      </c>
    </row>
    <row r="275" spans="1:31">
      <c r="A275" t="s">
        <v>599</v>
      </c>
      <c r="B275" t="s">
        <v>593</v>
      </c>
      <c r="C275" t="str">
        <f t="shared" si="24"/>
        <v>181308</v>
      </c>
      <c r="D275" t="s">
        <v>600</v>
      </c>
      <c r="E275">
        <v>4</v>
      </c>
      <c r="F275">
        <v>857</v>
      </c>
      <c r="G275">
        <v>660</v>
      </c>
      <c r="H275">
        <v>264</v>
      </c>
      <c r="I275">
        <v>396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396</v>
      </c>
      <c r="T275">
        <v>0</v>
      </c>
      <c r="U275">
        <v>0</v>
      </c>
      <c r="V275">
        <v>396</v>
      </c>
      <c r="W275">
        <v>25</v>
      </c>
      <c r="X275">
        <v>1</v>
      </c>
      <c r="Y275">
        <v>24</v>
      </c>
      <c r="Z275">
        <v>0</v>
      </c>
      <c r="AA275">
        <v>371</v>
      </c>
      <c r="AB275">
        <v>215</v>
      </c>
      <c r="AC275">
        <v>63</v>
      </c>
      <c r="AD275">
        <v>93</v>
      </c>
      <c r="AE275">
        <v>371</v>
      </c>
    </row>
    <row r="276" spans="1:31">
      <c r="A276" t="s">
        <v>601</v>
      </c>
      <c r="B276" t="s">
        <v>593</v>
      </c>
      <c r="C276" t="str">
        <f t="shared" si="24"/>
        <v>181308</v>
      </c>
      <c r="D276" t="s">
        <v>602</v>
      </c>
      <c r="E276">
        <v>5</v>
      </c>
      <c r="F276">
        <v>427</v>
      </c>
      <c r="G276">
        <v>330</v>
      </c>
      <c r="H276">
        <v>129</v>
      </c>
      <c r="I276">
        <v>201</v>
      </c>
      <c r="J276">
        <v>0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201</v>
      </c>
      <c r="T276">
        <v>0</v>
      </c>
      <c r="U276">
        <v>0</v>
      </c>
      <c r="V276">
        <v>201</v>
      </c>
      <c r="W276">
        <v>10</v>
      </c>
      <c r="X276">
        <v>1</v>
      </c>
      <c r="Y276">
        <v>9</v>
      </c>
      <c r="Z276">
        <v>0</v>
      </c>
      <c r="AA276">
        <v>191</v>
      </c>
      <c r="AB276">
        <v>90</v>
      </c>
      <c r="AC276">
        <v>51</v>
      </c>
      <c r="AD276">
        <v>50</v>
      </c>
      <c r="AE276">
        <v>191</v>
      </c>
    </row>
    <row r="277" spans="1:31">
      <c r="A277" s="1" t="s">
        <v>603</v>
      </c>
      <c r="B277" t="s">
        <v>593</v>
      </c>
      <c r="C277" t="str">
        <f t="shared" si="24"/>
        <v>181308</v>
      </c>
      <c r="D277" t="s">
        <v>604</v>
      </c>
      <c r="E277">
        <v>6</v>
      </c>
      <c r="F277">
        <v>648</v>
      </c>
      <c r="G277">
        <v>468</v>
      </c>
      <c r="H277">
        <v>98</v>
      </c>
      <c r="I277">
        <v>370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370</v>
      </c>
      <c r="T277">
        <v>0</v>
      </c>
      <c r="U277">
        <v>0</v>
      </c>
      <c r="V277">
        <v>370</v>
      </c>
      <c r="W277">
        <v>5</v>
      </c>
      <c r="X277">
        <v>1</v>
      </c>
      <c r="Y277">
        <v>4</v>
      </c>
      <c r="Z277">
        <v>0</v>
      </c>
      <c r="AA277">
        <v>365</v>
      </c>
      <c r="AB277">
        <v>212</v>
      </c>
      <c r="AC277">
        <v>53</v>
      </c>
      <c r="AD277">
        <v>100</v>
      </c>
      <c r="AE277">
        <v>365</v>
      </c>
    </row>
    <row r="278" spans="1:31">
      <c r="A278" t="s">
        <v>605</v>
      </c>
      <c r="B278" t="s">
        <v>593</v>
      </c>
      <c r="C278" t="str">
        <f t="shared" si="24"/>
        <v>181308</v>
      </c>
      <c r="D278" t="s">
        <v>606</v>
      </c>
      <c r="E278">
        <v>7</v>
      </c>
      <c r="F278">
        <v>340</v>
      </c>
      <c r="G278">
        <v>260</v>
      </c>
      <c r="H278">
        <v>122</v>
      </c>
      <c r="I278">
        <v>138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138</v>
      </c>
      <c r="T278">
        <v>0</v>
      </c>
      <c r="U278">
        <v>0</v>
      </c>
      <c r="V278">
        <v>138</v>
      </c>
      <c r="W278">
        <v>4</v>
      </c>
      <c r="X278">
        <v>0</v>
      </c>
      <c r="Y278">
        <v>4</v>
      </c>
      <c r="Z278">
        <v>0</v>
      </c>
      <c r="AA278">
        <v>134</v>
      </c>
      <c r="AB278">
        <v>91</v>
      </c>
      <c r="AC278">
        <v>19</v>
      </c>
      <c r="AD278">
        <v>24</v>
      </c>
      <c r="AE278">
        <v>134</v>
      </c>
    </row>
    <row r="279" spans="1:31">
      <c r="A279" t="s">
        <v>607</v>
      </c>
      <c r="B279" t="s">
        <v>593</v>
      </c>
      <c r="C279" t="str">
        <f t="shared" si="24"/>
        <v>181308</v>
      </c>
      <c r="D279" t="s">
        <v>608</v>
      </c>
      <c r="E279">
        <v>8</v>
      </c>
      <c r="F279">
        <v>392</v>
      </c>
      <c r="G279">
        <v>293</v>
      </c>
      <c r="H279">
        <v>106</v>
      </c>
      <c r="I279">
        <v>187</v>
      </c>
      <c r="J279">
        <v>0</v>
      </c>
      <c r="K279">
        <v>0</v>
      </c>
      <c r="L279">
        <v>7</v>
      </c>
      <c r="M279">
        <v>6</v>
      </c>
      <c r="N279">
        <v>0</v>
      </c>
      <c r="O279">
        <v>0</v>
      </c>
      <c r="P279">
        <v>0</v>
      </c>
      <c r="Q279">
        <v>0</v>
      </c>
      <c r="R279">
        <v>6</v>
      </c>
      <c r="S279">
        <v>193</v>
      </c>
      <c r="T279">
        <v>6</v>
      </c>
      <c r="U279">
        <v>0</v>
      </c>
      <c r="V279">
        <v>193</v>
      </c>
      <c r="W279">
        <v>16</v>
      </c>
      <c r="X279">
        <v>3</v>
      </c>
      <c r="Y279">
        <v>13</v>
      </c>
      <c r="Z279">
        <v>0</v>
      </c>
      <c r="AA279">
        <v>177</v>
      </c>
      <c r="AB279">
        <v>112</v>
      </c>
      <c r="AC279">
        <v>30</v>
      </c>
      <c r="AD279">
        <v>35</v>
      </c>
      <c r="AE279">
        <v>177</v>
      </c>
    </row>
    <row r="280" spans="1:31">
      <c r="A280" t="s">
        <v>609</v>
      </c>
      <c r="B280" t="s">
        <v>593</v>
      </c>
      <c r="C280" t="str">
        <f t="shared" si="24"/>
        <v>181308</v>
      </c>
      <c r="D280" t="s">
        <v>610</v>
      </c>
      <c r="E280">
        <v>9</v>
      </c>
      <c r="F280">
        <v>551</v>
      </c>
      <c r="G280">
        <v>420</v>
      </c>
      <c r="H280">
        <v>139</v>
      </c>
      <c r="I280">
        <v>281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281</v>
      </c>
      <c r="T280">
        <v>0</v>
      </c>
      <c r="U280">
        <v>0</v>
      </c>
      <c r="V280">
        <v>281</v>
      </c>
      <c r="W280">
        <v>18</v>
      </c>
      <c r="X280">
        <v>3</v>
      </c>
      <c r="Y280">
        <v>15</v>
      </c>
      <c r="Z280">
        <v>0</v>
      </c>
      <c r="AA280">
        <v>263</v>
      </c>
      <c r="AB280">
        <v>169</v>
      </c>
      <c r="AC280">
        <v>48</v>
      </c>
      <c r="AD280">
        <v>46</v>
      </c>
      <c r="AE280">
        <v>263</v>
      </c>
    </row>
    <row r="281" spans="1:31">
      <c r="A281" t="s">
        <v>611</v>
      </c>
      <c r="B281" t="s">
        <v>593</v>
      </c>
      <c r="C281" t="str">
        <f t="shared" si="24"/>
        <v>181308</v>
      </c>
      <c r="D281" t="s">
        <v>612</v>
      </c>
      <c r="E281">
        <v>10</v>
      </c>
      <c r="F281">
        <v>526</v>
      </c>
      <c r="G281">
        <v>410</v>
      </c>
      <c r="H281">
        <v>160</v>
      </c>
      <c r="I281">
        <v>250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250</v>
      </c>
      <c r="T281">
        <v>0</v>
      </c>
      <c r="U281">
        <v>0</v>
      </c>
      <c r="V281">
        <v>250</v>
      </c>
      <c r="W281">
        <v>9</v>
      </c>
      <c r="X281">
        <v>3</v>
      </c>
      <c r="Y281">
        <v>6</v>
      </c>
      <c r="Z281">
        <v>0</v>
      </c>
      <c r="AA281">
        <v>241</v>
      </c>
      <c r="AB281">
        <v>116</v>
      </c>
      <c r="AC281">
        <v>62</v>
      </c>
      <c r="AD281">
        <v>63</v>
      </c>
      <c r="AE281">
        <v>241</v>
      </c>
    </row>
    <row r="282" spans="1:31">
      <c r="A282" t="s">
        <v>613</v>
      </c>
      <c r="B282" t="s">
        <v>593</v>
      </c>
      <c r="C282" t="str">
        <f t="shared" si="24"/>
        <v>181308</v>
      </c>
      <c r="D282" t="s">
        <v>267</v>
      </c>
      <c r="E282">
        <v>11</v>
      </c>
      <c r="F282">
        <v>1836</v>
      </c>
      <c r="G282">
        <v>1419</v>
      </c>
      <c r="H282">
        <v>401</v>
      </c>
      <c r="I282">
        <v>1018</v>
      </c>
      <c r="J282">
        <v>0</v>
      </c>
      <c r="K282">
        <v>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1018</v>
      </c>
      <c r="T282">
        <v>0</v>
      </c>
      <c r="U282">
        <v>0</v>
      </c>
      <c r="V282">
        <v>1018</v>
      </c>
      <c r="W282">
        <v>50</v>
      </c>
      <c r="X282">
        <v>10</v>
      </c>
      <c r="Y282">
        <v>40</v>
      </c>
      <c r="Z282">
        <v>0</v>
      </c>
      <c r="AA282">
        <v>968</v>
      </c>
      <c r="AB282">
        <v>482</v>
      </c>
      <c r="AC282">
        <v>238</v>
      </c>
      <c r="AD282">
        <v>248</v>
      </c>
      <c r="AE282">
        <v>968</v>
      </c>
    </row>
    <row r="283" spans="1:31">
      <c r="A283" t="s">
        <v>614</v>
      </c>
      <c r="B283" t="s">
        <v>593</v>
      </c>
      <c r="C283" t="str">
        <f t="shared" si="24"/>
        <v>181308</v>
      </c>
      <c r="D283" t="s">
        <v>615</v>
      </c>
      <c r="E283">
        <v>12</v>
      </c>
      <c r="F283">
        <v>822</v>
      </c>
      <c r="G283">
        <v>630</v>
      </c>
      <c r="H283">
        <v>283</v>
      </c>
      <c r="I283">
        <v>347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347</v>
      </c>
      <c r="T283">
        <v>0</v>
      </c>
      <c r="U283">
        <v>0</v>
      </c>
      <c r="V283">
        <v>347</v>
      </c>
      <c r="W283">
        <v>15</v>
      </c>
      <c r="X283">
        <v>3</v>
      </c>
      <c r="Y283">
        <v>12</v>
      </c>
      <c r="Z283">
        <v>0</v>
      </c>
      <c r="AA283">
        <v>332</v>
      </c>
      <c r="AB283">
        <v>214</v>
      </c>
      <c r="AC283">
        <v>57</v>
      </c>
      <c r="AD283">
        <v>61</v>
      </c>
      <c r="AE283">
        <v>332</v>
      </c>
    </row>
    <row r="284" spans="1:31">
      <c r="A284" t="s">
        <v>616</v>
      </c>
      <c r="B284" t="s">
        <v>617</v>
      </c>
      <c r="C284" t="str">
        <f>"181309"</f>
        <v>181309</v>
      </c>
      <c r="D284" t="s">
        <v>618</v>
      </c>
      <c r="E284">
        <v>1</v>
      </c>
      <c r="F284">
        <v>261</v>
      </c>
      <c r="G284">
        <v>210</v>
      </c>
      <c r="H284">
        <v>107</v>
      </c>
      <c r="I284">
        <v>103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103</v>
      </c>
      <c r="T284">
        <v>0</v>
      </c>
      <c r="U284">
        <v>0</v>
      </c>
      <c r="V284">
        <v>103</v>
      </c>
      <c r="W284">
        <v>3</v>
      </c>
      <c r="X284">
        <v>0</v>
      </c>
      <c r="Y284">
        <v>3</v>
      </c>
      <c r="Z284">
        <v>0</v>
      </c>
      <c r="AA284">
        <v>100</v>
      </c>
      <c r="AB284">
        <v>55</v>
      </c>
      <c r="AC284">
        <v>13</v>
      </c>
      <c r="AD284">
        <v>32</v>
      </c>
      <c r="AE284">
        <v>100</v>
      </c>
    </row>
    <row r="285" spans="1:31">
      <c r="A285" t="s">
        <v>619</v>
      </c>
      <c r="B285" t="s">
        <v>617</v>
      </c>
      <c r="C285" t="str">
        <f>"181309"</f>
        <v>181309</v>
      </c>
      <c r="D285" t="s">
        <v>620</v>
      </c>
      <c r="E285">
        <v>2</v>
      </c>
      <c r="F285">
        <v>928</v>
      </c>
      <c r="G285">
        <v>710</v>
      </c>
      <c r="H285">
        <v>416</v>
      </c>
      <c r="I285">
        <v>294</v>
      </c>
      <c r="J285">
        <v>3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294</v>
      </c>
      <c r="T285">
        <v>0</v>
      </c>
      <c r="U285">
        <v>0</v>
      </c>
      <c r="V285">
        <v>294</v>
      </c>
      <c r="W285">
        <v>35</v>
      </c>
      <c r="X285">
        <v>10</v>
      </c>
      <c r="Y285">
        <v>25</v>
      </c>
      <c r="Z285">
        <v>0</v>
      </c>
      <c r="AA285">
        <v>259</v>
      </c>
      <c r="AB285">
        <v>110</v>
      </c>
      <c r="AC285">
        <v>54</v>
      </c>
      <c r="AD285">
        <v>95</v>
      </c>
      <c r="AE285">
        <v>259</v>
      </c>
    </row>
    <row r="286" spans="1:31">
      <c r="A286" t="s">
        <v>621</v>
      </c>
      <c r="B286" t="s">
        <v>617</v>
      </c>
      <c r="C286" t="str">
        <f>"181309"</f>
        <v>181309</v>
      </c>
      <c r="D286" t="s">
        <v>622</v>
      </c>
      <c r="E286">
        <v>3</v>
      </c>
      <c r="F286">
        <v>601</v>
      </c>
      <c r="G286">
        <v>460</v>
      </c>
      <c r="H286">
        <v>267</v>
      </c>
      <c r="I286">
        <v>193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193</v>
      </c>
      <c r="T286">
        <v>0</v>
      </c>
      <c r="U286">
        <v>0</v>
      </c>
      <c r="V286">
        <v>193</v>
      </c>
      <c r="W286">
        <v>3</v>
      </c>
      <c r="X286">
        <v>0</v>
      </c>
      <c r="Y286">
        <v>1</v>
      </c>
      <c r="Z286">
        <v>0</v>
      </c>
      <c r="AA286">
        <v>190</v>
      </c>
      <c r="AB286">
        <v>126</v>
      </c>
      <c r="AC286">
        <v>22</v>
      </c>
      <c r="AD286">
        <v>42</v>
      </c>
      <c r="AE286">
        <v>190</v>
      </c>
    </row>
    <row r="287" spans="1:31">
      <c r="A287" t="s">
        <v>623</v>
      </c>
      <c r="B287" t="s">
        <v>617</v>
      </c>
      <c r="C287" t="str">
        <f>"181309"</f>
        <v>181309</v>
      </c>
      <c r="D287" t="s">
        <v>624</v>
      </c>
      <c r="E287">
        <v>4</v>
      </c>
      <c r="F287">
        <v>1034</v>
      </c>
      <c r="G287">
        <v>740</v>
      </c>
      <c r="H287">
        <v>340</v>
      </c>
      <c r="I287">
        <v>400</v>
      </c>
      <c r="J287">
        <v>5</v>
      </c>
      <c r="K287">
        <v>3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400</v>
      </c>
      <c r="T287">
        <v>0</v>
      </c>
      <c r="U287">
        <v>0</v>
      </c>
      <c r="V287">
        <v>400</v>
      </c>
      <c r="W287">
        <v>13</v>
      </c>
      <c r="X287">
        <v>1</v>
      </c>
      <c r="Y287">
        <v>12</v>
      </c>
      <c r="Z287">
        <v>0</v>
      </c>
      <c r="AA287">
        <v>387</v>
      </c>
      <c r="AB287">
        <v>210</v>
      </c>
      <c r="AC287">
        <v>51</v>
      </c>
      <c r="AD287">
        <v>126</v>
      </c>
      <c r="AE287">
        <v>387</v>
      </c>
    </row>
    <row r="288" spans="1:31">
      <c r="A288" t="s">
        <v>625</v>
      </c>
      <c r="B288" t="s">
        <v>617</v>
      </c>
      <c r="C288" t="str">
        <f>"181309"</f>
        <v>181309</v>
      </c>
      <c r="D288" t="s">
        <v>626</v>
      </c>
      <c r="E288">
        <v>5</v>
      </c>
      <c r="F288">
        <v>381</v>
      </c>
      <c r="G288">
        <v>290</v>
      </c>
      <c r="H288">
        <v>135</v>
      </c>
      <c r="I288">
        <v>155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155</v>
      </c>
      <c r="T288">
        <v>0</v>
      </c>
      <c r="U288">
        <v>0</v>
      </c>
      <c r="V288">
        <v>155</v>
      </c>
      <c r="W288">
        <v>9</v>
      </c>
      <c r="X288">
        <v>3</v>
      </c>
      <c r="Y288">
        <v>6</v>
      </c>
      <c r="Z288">
        <v>0</v>
      </c>
      <c r="AA288">
        <v>146</v>
      </c>
      <c r="AB288">
        <v>88</v>
      </c>
      <c r="AC288">
        <v>19</v>
      </c>
      <c r="AD288">
        <v>39</v>
      </c>
      <c r="AE288">
        <v>146</v>
      </c>
    </row>
    <row r="289" spans="1:31">
      <c r="A289" t="s">
        <v>627</v>
      </c>
      <c r="B289" t="s">
        <v>628</v>
      </c>
      <c r="C289" t="str">
        <f t="shared" ref="C289:C300" si="25">"181310"</f>
        <v>181310</v>
      </c>
      <c r="D289" t="s">
        <v>629</v>
      </c>
      <c r="E289">
        <v>1</v>
      </c>
      <c r="F289">
        <v>247</v>
      </c>
      <c r="G289">
        <v>190</v>
      </c>
      <c r="H289">
        <v>68</v>
      </c>
      <c r="I289">
        <v>122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122</v>
      </c>
      <c r="T289">
        <v>0</v>
      </c>
      <c r="U289">
        <v>0</v>
      </c>
      <c r="V289">
        <v>122</v>
      </c>
      <c r="W289">
        <v>16</v>
      </c>
      <c r="X289">
        <v>0</v>
      </c>
      <c r="Y289">
        <v>16</v>
      </c>
      <c r="Z289">
        <v>0</v>
      </c>
      <c r="AA289">
        <v>106</v>
      </c>
      <c r="AB289">
        <v>69</v>
      </c>
      <c r="AC289">
        <v>13</v>
      </c>
      <c r="AD289">
        <v>24</v>
      </c>
      <c r="AE289">
        <v>106</v>
      </c>
    </row>
    <row r="290" spans="1:31">
      <c r="A290" t="s">
        <v>630</v>
      </c>
      <c r="B290" t="s">
        <v>628</v>
      </c>
      <c r="C290" t="str">
        <f t="shared" si="25"/>
        <v>181310</v>
      </c>
      <c r="D290" t="s">
        <v>631</v>
      </c>
      <c r="E290">
        <v>2</v>
      </c>
      <c r="F290">
        <v>1358</v>
      </c>
      <c r="G290">
        <v>1040</v>
      </c>
      <c r="H290">
        <v>354</v>
      </c>
      <c r="I290">
        <v>686</v>
      </c>
      <c r="J290">
        <v>0</v>
      </c>
      <c r="K290">
        <v>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686</v>
      </c>
      <c r="T290">
        <v>0</v>
      </c>
      <c r="U290">
        <v>0</v>
      </c>
      <c r="V290">
        <v>686</v>
      </c>
      <c r="W290">
        <v>54</v>
      </c>
      <c r="X290">
        <v>4</v>
      </c>
      <c r="Y290">
        <v>47</v>
      </c>
      <c r="Z290">
        <v>0</v>
      </c>
      <c r="AA290">
        <v>632</v>
      </c>
      <c r="AB290">
        <v>406</v>
      </c>
      <c r="AC290">
        <v>83</v>
      </c>
      <c r="AD290">
        <v>143</v>
      </c>
      <c r="AE290">
        <v>632</v>
      </c>
    </row>
    <row r="291" spans="1:31">
      <c r="A291" t="s">
        <v>632</v>
      </c>
      <c r="B291" t="s">
        <v>628</v>
      </c>
      <c r="C291" t="str">
        <f t="shared" si="25"/>
        <v>181310</v>
      </c>
      <c r="D291" t="s">
        <v>633</v>
      </c>
      <c r="E291">
        <v>3</v>
      </c>
      <c r="F291">
        <v>701</v>
      </c>
      <c r="G291">
        <v>550</v>
      </c>
      <c r="H291">
        <v>183</v>
      </c>
      <c r="I291">
        <v>367</v>
      </c>
      <c r="J291">
        <v>0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367</v>
      </c>
      <c r="T291">
        <v>0</v>
      </c>
      <c r="U291">
        <v>0</v>
      </c>
      <c r="V291">
        <v>367</v>
      </c>
      <c r="W291">
        <v>27</v>
      </c>
      <c r="X291">
        <v>2</v>
      </c>
      <c r="Y291">
        <v>25</v>
      </c>
      <c r="Z291">
        <v>0</v>
      </c>
      <c r="AA291">
        <v>340</v>
      </c>
      <c r="AB291">
        <v>218</v>
      </c>
      <c r="AC291">
        <v>49</v>
      </c>
      <c r="AD291">
        <v>73</v>
      </c>
      <c r="AE291">
        <v>340</v>
      </c>
    </row>
    <row r="292" spans="1:31">
      <c r="A292" t="s">
        <v>634</v>
      </c>
      <c r="B292" t="s">
        <v>628</v>
      </c>
      <c r="C292" t="str">
        <f t="shared" si="25"/>
        <v>181310</v>
      </c>
      <c r="D292" t="s">
        <v>635</v>
      </c>
      <c r="E292">
        <v>4</v>
      </c>
      <c r="F292">
        <v>524</v>
      </c>
      <c r="G292">
        <v>410</v>
      </c>
      <c r="H292">
        <v>114</v>
      </c>
      <c r="I292">
        <v>296</v>
      </c>
      <c r="J292">
        <v>0</v>
      </c>
      <c r="K292">
        <v>5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295</v>
      </c>
      <c r="T292">
        <v>0</v>
      </c>
      <c r="U292">
        <v>0</v>
      </c>
      <c r="V292">
        <v>295</v>
      </c>
      <c r="W292">
        <v>18</v>
      </c>
      <c r="X292">
        <v>2</v>
      </c>
      <c r="Y292">
        <v>16</v>
      </c>
      <c r="Z292">
        <v>0</v>
      </c>
      <c r="AA292">
        <v>277</v>
      </c>
      <c r="AB292">
        <v>148</v>
      </c>
      <c r="AC292">
        <v>46</v>
      </c>
      <c r="AD292">
        <v>83</v>
      </c>
      <c r="AE292">
        <v>277</v>
      </c>
    </row>
    <row r="293" spans="1:31">
      <c r="A293" t="s">
        <v>636</v>
      </c>
      <c r="B293" t="s">
        <v>628</v>
      </c>
      <c r="C293" t="str">
        <f t="shared" si="25"/>
        <v>181310</v>
      </c>
      <c r="D293" t="s">
        <v>637</v>
      </c>
      <c r="E293">
        <v>5</v>
      </c>
      <c r="F293">
        <v>712</v>
      </c>
      <c r="G293">
        <v>541</v>
      </c>
      <c r="H293">
        <v>245</v>
      </c>
      <c r="I293">
        <v>296</v>
      </c>
      <c r="J293">
        <v>0</v>
      </c>
      <c r="K293">
        <v>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296</v>
      </c>
      <c r="T293">
        <v>0</v>
      </c>
      <c r="U293">
        <v>0</v>
      </c>
      <c r="V293">
        <v>296</v>
      </c>
      <c r="W293">
        <v>5</v>
      </c>
      <c r="X293">
        <v>0</v>
      </c>
      <c r="Y293">
        <v>5</v>
      </c>
      <c r="Z293">
        <v>0</v>
      </c>
      <c r="AA293">
        <v>291</v>
      </c>
      <c r="AB293">
        <v>169</v>
      </c>
      <c r="AC293">
        <v>40</v>
      </c>
      <c r="AD293">
        <v>82</v>
      </c>
      <c r="AE293">
        <v>291</v>
      </c>
    </row>
    <row r="294" spans="1:31">
      <c r="A294" t="s">
        <v>638</v>
      </c>
      <c r="B294" t="s">
        <v>628</v>
      </c>
      <c r="C294" t="str">
        <f t="shared" si="25"/>
        <v>181310</v>
      </c>
      <c r="D294" t="s">
        <v>639</v>
      </c>
      <c r="E294">
        <v>6</v>
      </c>
      <c r="F294">
        <v>812</v>
      </c>
      <c r="G294">
        <v>620</v>
      </c>
      <c r="H294">
        <v>303</v>
      </c>
      <c r="I294">
        <v>317</v>
      </c>
      <c r="J294">
        <v>0</v>
      </c>
      <c r="K294">
        <v>3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317</v>
      </c>
      <c r="T294">
        <v>0</v>
      </c>
      <c r="U294">
        <v>0</v>
      </c>
      <c r="V294">
        <v>317</v>
      </c>
      <c r="W294">
        <v>16</v>
      </c>
      <c r="X294">
        <v>1</v>
      </c>
      <c r="Y294">
        <v>15</v>
      </c>
      <c r="Z294">
        <v>0</v>
      </c>
      <c r="AA294">
        <v>301</v>
      </c>
      <c r="AB294">
        <v>196</v>
      </c>
      <c r="AC294">
        <v>47</v>
      </c>
      <c r="AD294">
        <v>58</v>
      </c>
      <c r="AE294">
        <v>301</v>
      </c>
    </row>
    <row r="295" spans="1:31">
      <c r="A295" t="s">
        <v>640</v>
      </c>
      <c r="B295" t="s">
        <v>628</v>
      </c>
      <c r="C295" t="str">
        <f t="shared" si="25"/>
        <v>181310</v>
      </c>
      <c r="D295" t="s">
        <v>641</v>
      </c>
      <c r="E295">
        <v>7</v>
      </c>
      <c r="F295">
        <v>809</v>
      </c>
      <c r="G295">
        <v>620</v>
      </c>
      <c r="H295">
        <v>251</v>
      </c>
      <c r="I295">
        <v>369</v>
      </c>
      <c r="J295">
        <v>0</v>
      </c>
      <c r="K295">
        <v>4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367</v>
      </c>
      <c r="T295">
        <v>0</v>
      </c>
      <c r="U295">
        <v>0</v>
      </c>
      <c r="V295">
        <v>367</v>
      </c>
      <c r="W295">
        <v>23</v>
      </c>
      <c r="X295">
        <v>4</v>
      </c>
      <c r="Y295">
        <v>19</v>
      </c>
      <c r="Z295">
        <v>0</v>
      </c>
      <c r="AA295">
        <v>344</v>
      </c>
      <c r="AB295">
        <v>226</v>
      </c>
      <c r="AC295">
        <v>50</v>
      </c>
      <c r="AD295">
        <v>68</v>
      </c>
      <c r="AE295">
        <v>344</v>
      </c>
    </row>
    <row r="296" spans="1:31">
      <c r="A296" t="s">
        <v>642</v>
      </c>
      <c r="B296" t="s">
        <v>628</v>
      </c>
      <c r="C296" t="str">
        <f t="shared" si="25"/>
        <v>181310</v>
      </c>
      <c r="D296" t="s">
        <v>643</v>
      </c>
      <c r="E296">
        <v>8</v>
      </c>
      <c r="F296">
        <v>1127</v>
      </c>
      <c r="G296">
        <v>860</v>
      </c>
      <c r="H296">
        <v>349</v>
      </c>
      <c r="I296">
        <v>511</v>
      </c>
      <c r="J296">
        <v>1</v>
      </c>
      <c r="K296">
        <v>6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511</v>
      </c>
      <c r="T296">
        <v>0</v>
      </c>
      <c r="U296">
        <v>0</v>
      </c>
      <c r="V296">
        <v>511</v>
      </c>
      <c r="W296">
        <v>18</v>
      </c>
      <c r="X296">
        <v>2</v>
      </c>
      <c r="Y296">
        <v>16</v>
      </c>
      <c r="Z296">
        <v>0</v>
      </c>
      <c r="AA296">
        <v>493</v>
      </c>
      <c r="AB296">
        <v>345</v>
      </c>
      <c r="AC296">
        <v>57</v>
      </c>
      <c r="AD296">
        <v>91</v>
      </c>
      <c r="AE296">
        <v>493</v>
      </c>
    </row>
    <row r="297" spans="1:31">
      <c r="A297" t="s">
        <v>644</v>
      </c>
      <c r="B297" t="s">
        <v>628</v>
      </c>
      <c r="C297" t="str">
        <f t="shared" si="25"/>
        <v>181310</v>
      </c>
      <c r="D297" t="s">
        <v>645</v>
      </c>
      <c r="E297">
        <v>9</v>
      </c>
      <c r="F297">
        <v>1333</v>
      </c>
      <c r="G297">
        <v>1041</v>
      </c>
      <c r="H297">
        <v>354</v>
      </c>
      <c r="I297">
        <v>687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686</v>
      </c>
      <c r="T297">
        <v>0</v>
      </c>
      <c r="U297">
        <v>0</v>
      </c>
      <c r="V297">
        <v>686</v>
      </c>
      <c r="W297">
        <v>38</v>
      </c>
      <c r="X297">
        <v>5</v>
      </c>
      <c r="Y297">
        <v>29</v>
      </c>
      <c r="Z297">
        <v>0</v>
      </c>
      <c r="AA297">
        <v>648</v>
      </c>
      <c r="AB297">
        <v>383</v>
      </c>
      <c r="AC297">
        <v>107</v>
      </c>
      <c r="AD297">
        <v>158</v>
      </c>
      <c r="AE297">
        <v>648</v>
      </c>
    </row>
    <row r="298" spans="1:31">
      <c r="A298" t="s">
        <v>646</v>
      </c>
      <c r="B298" t="s">
        <v>628</v>
      </c>
      <c r="C298" t="str">
        <f t="shared" si="25"/>
        <v>181310</v>
      </c>
      <c r="D298" t="s">
        <v>647</v>
      </c>
      <c r="E298">
        <v>10</v>
      </c>
      <c r="F298">
        <v>1343</v>
      </c>
      <c r="G298">
        <v>1040</v>
      </c>
      <c r="H298">
        <v>277</v>
      </c>
      <c r="I298">
        <v>763</v>
      </c>
      <c r="J298">
        <v>1</v>
      </c>
      <c r="K298">
        <v>5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763</v>
      </c>
      <c r="T298">
        <v>0</v>
      </c>
      <c r="U298">
        <v>0</v>
      </c>
      <c r="V298">
        <v>763</v>
      </c>
      <c r="W298">
        <v>49</v>
      </c>
      <c r="X298">
        <v>19</v>
      </c>
      <c r="Y298">
        <v>30</v>
      </c>
      <c r="Z298">
        <v>0</v>
      </c>
      <c r="AA298">
        <v>714</v>
      </c>
      <c r="AB298">
        <v>405</v>
      </c>
      <c r="AC298">
        <v>138</v>
      </c>
      <c r="AD298">
        <v>171</v>
      </c>
      <c r="AE298">
        <v>714</v>
      </c>
    </row>
    <row r="299" spans="1:31">
      <c r="A299" t="s">
        <v>648</v>
      </c>
      <c r="B299" t="s">
        <v>628</v>
      </c>
      <c r="C299" t="str">
        <f t="shared" si="25"/>
        <v>181310</v>
      </c>
      <c r="D299" t="s">
        <v>649</v>
      </c>
      <c r="E299">
        <v>11</v>
      </c>
      <c r="F299">
        <v>1292</v>
      </c>
      <c r="G299">
        <v>990</v>
      </c>
      <c r="H299">
        <v>354</v>
      </c>
      <c r="I299">
        <v>636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636</v>
      </c>
      <c r="T299">
        <v>0</v>
      </c>
      <c r="U299">
        <v>0</v>
      </c>
      <c r="V299">
        <v>636</v>
      </c>
      <c r="W299">
        <v>29</v>
      </c>
      <c r="X299">
        <v>13</v>
      </c>
      <c r="Y299">
        <v>16</v>
      </c>
      <c r="Z299">
        <v>0</v>
      </c>
      <c r="AA299">
        <v>607</v>
      </c>
      <c r="AB299">
        <v>357</v>
      </c>
      <c r="AC299">
        <v>87</v>
      </c>
      <c r="AD299">
        <v>163</v>
      </c>
      <c r="AE299">
        <v>607</v>
      </c>
    </row>
    <row r="300" spans="1:31">
      <c r="A300" t="s">
        <v>650</v>
      </c>
      <c r="B300" t="s">
        <v>628</v>
      </c>
      <c r="C300" t="str">
        <f t="shared" si="25"/>
        <v>181310</v>
      </c>
      <c r="D300" t="s">
        <v>651</v>
      </c>
      <c r="E300">
        <v>12</v>
      </c>
      <c r="F300">
        <v>159</v>
      </c>
      <c r="G300">
        <v>190</v>
      </c>
      <c r="H300">
        <v>153</v>
      </c>
      <c r="I300">
        <v>37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37</v>
      </c>
      <c r="T300">
        <v>0</v>
      </c>
      <c r="U300">
        <v>0</v>
      </c>
      <c r="V300">
        <v>37</v>
      </c>
      <c r="W300">
        <v>4</v>
      </c>
      <c r="X300">
        <v>2</v>
      </c>
      <c r="Y300">
        <v>2</v>
      </c>
      <c r="Z300">
        <v>0</v>
      </c>
      <c r="AA300">
        <v>33</v>
      </c>
      <c r="AB300">
        <v>20</v>
      </c>
      <c r="AC300">
        <v>5</v>
      </c>
      <c r="AD300">
        <v>8</v>
      </c>
      <c r="AE300">
        <v>33</v>
      </c>
    </row>
    <row r="301" spans="1:31">
      <c r="A301" t="s">
        <v>652</v>
      </c>
      <c r="B301" t="s">
        <v>653</v>
      </c>
      <c r="C301" t="str">
        <f t="shared" ref="C301:C314" si="26">"181401"</f>
        <v>181401</v>
      </c>
      <c r="D301" t="s">
        <v>654</v>
      </c>
      <c r="E301">
        <v>1</v>
      </c>
      <c r="F301">
        <v>850</v>
      </c>
      <c r="G301">
        <v>658</v>
      </c>
      <c r="H301">
        <v>183</v>
      </c>
      <c r="I301">
        <v>475</v>
      </c>
      <c r="J301">
        <v>0</v>
      </c>
      <c r="K301">
        <v>4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475</v>
      </c>
      <c r="T301">
        <v>0</v>
      </c>
      <c r="U301">
        <v>0</v>
      </c>
      <c r="V301">
        <v>475</v>
      </c>
      <c r="W301">
        <v>27</v>
      </c>
      <c r="X301">
        <v>5</v>
      </c>
      <c r="Y301">
        <v>22</v>
      </c>
      <c r="Z301">
        <v>0</v>
      </c>
      <c r="AA301">
        <v>448</v>
      </c>
      <c r="AB301">
        <v>279</v>
      </c>
      <c r="AC301">
        <v>83</v>
      </c>
      <c r="AD301">
        <v>86</v>
      </c>
      <c r="AE301">
        <v>448</v>
      </c>
    </row>
    <row r="302" spans="1:31">
      <c r="A302" t="s">
        <v>655</v>
      </c>
      <c r="B302" t="s">
        <v>653</v>
      </c>
      <c r="C302" t="str">
        <f t="shared" si="26"/>
        <v>181401</v>
      </c>
      <c r="D302" t="s">
        <v>656</v>
      </c>
      <c r="E302">
        <v>2</v>
      </c>
      <c r="F302">
        <v>745</v>
      </c>
      <c r="G302">
        <v>568</v>
      </c>
      <c r="H302">
        <v>167</v>
      </c>
      <c r="I302">
        <v>401</v>
      </c>
      <c r="J302">
        <v>1</v>
      </c>
      <c r="K302">
        <v>4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401</v>
      </c>
      <c r="T302">
        <v>0</v>
      </c>
      <c r="U302">
        <v>0</v>
      </c>
      <c r="V302">
        <v>401</v>
      </c>
      <c r="W302">
        <v>20</v>
      </c>
      <c r="X302">
        <v>2</v>
      </c>
      <c r="Y302">
        <v>18</v>
      </c>
      <c r="Z302">
        <v>0</v>
      </c>
      <c r="AA302">
        <v>381</v>
      </c>
      <c r="AB302">
        <v>209</v>
      </c>
      <c r="AC302">
        <v>74</v>
      </c>
      <c r="AD302">
        <v>98</v>
      </c>
      <c r="AE302">
        <v>381</v>
      </c>
    </row>
    <row r="303" spans="1:31">
      <c r="A303" t="s">
        <v>657</v>
      </c>
      <c r="B303" t="s">
        <v>653</v>
      </c>
      <c r="C303" t="str">
        <f t="shared" si="26"/>
        <v>181401</v>
      </c>
      <c r="D303" t="s">
        <v>656</v>
      </c>
      <c r="E303">
        <v>3</v>
      </c>
      <c r="F303">
        <v>838</v>
      </c>
      <c r="G303">
        <v>650</v>
      </c>
      <c r="H303">
        <v>200</v>
      </c>
      <c r="I303">
        <v>450</v>
      </c>
      <c r="J303">
        <v>0</v>
      </c>
      <c r="K303">
        <v>4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450</v>
      </c>
      <c r="T303">
        <v>0</v>
      </c>
      <c r="U303">
        <v>0</v>
      </c>
      <c r="V303">
        <v>450</v>
      </c>
      <c r="W303">
        <v>18</v>
      </c>
      <c r="X303">
        <v>5</v>
      </c>
      <c r="Y303">
        <v>13</v>
      </c>
      <c r="Z303">
        <v>0</v>
      </c>
      <c r="AA303">
        <v>432</v>
      </c>
      <c r="AB303">
        <v>292</v>
      </c>
      <c r="AC303">
        <v>73</v>
      </c>
      <c r="AD303">
        <v>67</v>
      </c>
      <c r="AE303">
        <v>432</v>
      </c>
    </row>
    <row r="304" spans="1:31">
      <c r="A304" t="s">
        <v>658</v>
      </c>
      <c r="B304" t="s">
        <v>653</v>
      </c>
      <c r="C304" t="str">
        <f t="shared" si="26"/>
        <v>181401</v>
      </c>
      <c r="D304" t="s">
        <v>659</v>
      </c>
      <c r="E304">
        <v>4</v>
      </c>
      <c r="F304">
        <v>958</v>
      </c>
      <c r="G304">
        <v>727</v>
      </c>
      <c r="H304">
        <v>226</v>
      </c>
      <c r="I304">
        <v>501</v>
      </c>
      <c r="J304">
        <v>0</v>
      </c>
      <c r="K304">
        <v>2</v>
      </c>
      <c r="L304">
        <v>3</v>
      </c>
      <c r="M304">
        <v>3</v>
      </c>
      <c r="N304">
        <v>0</v>
      </c>
      <c r="O304">
        <v>0</v>
      </c>
      <c r="P304">
        <v>0</v>
      </c>
      <c r="Q304">
        <v>0</v>
      </c>
      <c r="R304">
        <v>3</v>
      </c>
      <c r="S304">
        <v>504</v>
      </c>
      <c r="T304">
        <v>3</v>
      </c>
      <c r="U304">
        <v>0</v>
      </c>
      <c r="V304">
        <v>504</v>
      </c>
      <c r="W304">
        <v>16</v>
      </c>
      <c r="X304">
        <v>2</v>
      </c>
      <c r="Y304">
        <v>14</v>
      </c>
      <c r="Z304">
        <v>0</v>
      </c>
      <c r="AA304">
        <v>488</v>
      </c>
      <c r="AB304">
        <v>275</v>
      </c>
      <c r="AC304">
        <v>105</v>
      </c>
      <c r="AD304">
        <v>108</v>
      </c>
      <c r="AE304">
        <v>488</v>
      </c>
    </row>
    <row r="305" spans="1:31">
      <c r="A305" t="s">
        <v>660</v>
      </c>
      <c r="B305" t="s">
        <v>653</v>
      </c>
      <c r="C305" t="str">
        <f t="shared" si="26"/>
        <v>181401</v>
      </c>
      <c r="D305" t="s">
        <v>53</v>
      </c>
      <c r="E305">
        <v>5</v>
      </c>
      <c r="F305">
        <v>1763</v>
      </c>
      <c r="G305">
        <v>1350</v>
      </c>
      <c r="H305">
        <v>446</v>
      </c>
      <c r="I305">
        <v>904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904</v>
      </c>
      <c r="T305">
        <v>0</v>
      </c>
      <c r="U305">
        <v>0</v>
      </c>
      <c r="V305">
        <v>904</v>
      </c>
      <c r="W305">
        <v>54</v>
      </c>
      <c r="X305">
        <v>27</v>
      </c>
      <c r="Y305">
        <v>24</v>
      </c>
      <c r="Z305">
        <v>0</v>
      </c>
      <c r="AA305">
        <v>850</v>
      </c>
      <c r="AB305">
        <v>503</v>
      </c>
      <c r="AC305">
        <v>193</v>
      </c>
      <c r="AD305">
        <v>154</v>
      </c>
      <c r="AE305">
        <v>850</v>
      </c>
    </row>
    <row r="306" spans="1:31">
      <c r="A306" t="s">
        <v>661</v>
      </c>
      <c r="B306" t="s">
        <v>653</v>
      </c>
      <c r="C306" t="str">
        <f t="shared" si="26"/>
        <v>181401</v>
      </c>
      <c r="D306" t="s">
        <v>57</v>
      </c>
      <c r="E306">
        <v>6</v>
      </c>
      <c r="F306">
        <v>928</v>
      </c>
      <c r="G306">
        <v>718</v>
      </c>
      <c r="H306">
        <v>263</v>
      </c>
      <c r="I306">
        <v>455</v>
      </c>
      <c r="J306">
        <v>1</v>
      </c>
      <c r="K306">
        <v>5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454</v>
      </c>
      <c r="T306">
        <v>0</v>
      </c>
      <c r="U306">
        <v>0</v>
      </c>
      <c r="V306">
        <v>454</v>
      </c>
      <c r="W306">
        <v>26</v>
      </c>
      <c r="X306">
        <v>6</v>
      </c>
      <c r="Y306">
        <v>13</v>
      </c>
      <c r="Z306">
        <v>0</v>
      </c>
      <c r="AA306">
        <v>428</v>
      </c>
      <c r="AB306">
        <v>238</v>
      </c>
      <c r="AC306">
        <v>91</v>
      </c>
      <c r="AD306">
        <v>99</v>
      </c>
      <c r="AE306">
        <v>428</v>
      </c>
    </row>
    <row r="307" spans="1:31">
      <c r="A307" t="s">
        <v>662</v>
      </c>
      <c r="B307" t="s">
        <v>653</v>
      </c>
      <c r="C307" t="str">
        <f t="shared" si="26"/>
        <v>181401</v>
      </c>
      <c r="D307" t="s">
        <v>663</v>
      </c>
      <c r="E307">
        <v>7</v>
      </c>
      <c r="F307">
        <v>959</v>
      </c>
      <c r="G307">
        <v>730</v>
      </c>
      <c r="H307">
        <v>172</v>
      </c>
      <c r="I307">
        <v>558</v>
      </c>
      <c r="J307">
        <v>1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558</v>
      </c>
      <c r="T307">
        <v>0</v>
      </c>
      <c r="U307">
        <v>0</v>
      </c>
      <c r="V307">
        <v>558</v>
      </c>
      <c r="W307">
        <v>21</v>
      </c>
      <c r="X307">
        <v>4</v>
      </c>
      <c r="Y307">
        <v>17</v>
      </c>
      <c r="Z307">
        <v>0</v>
      </c>
      <c r="AA307">
        <v>537</v>
      </c>
      <c r="AB307">
        <v>339</v>
      </c>
      <c r="AC307">
        <v>117</v>
      </c>
      <c r="AD307">
        <v>81</v>
      </c>
      <c r="AE307">
        <v>537</v>
      </c>
    </row>
    <row r="308" spans="1:31">
      <c r="A308" t="s">
        <v>664</v>
      </c>
      <c r="B308" t="s">
        <v>653</v>
      </c>
      <c r="C308" t="str">
        <f t="shared" si="26"/>
        <v>181401</v>
      </c>
      <c r="D308" t="s">
        <v>665</v>
      </c>
      <c r="E308">
        <v>8</v>
      </c>
      <c r="F308">
        <v>876</v>
      </c>
      <c r="G308">
        <v>670</v>
      </c>
      <c r="H308">
        <v>204</v>
      </c>
      <c r="I308">
        <v>466</v>
      </c>
      <c r="J308">
        <v>1</v>
      </c>
      <c r="K308">
        <v>4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466</v>
      </c>
      <c r="T308">
        <v>0</v>
      </c>
      <c r="U308">
        <v>0</v>
      </c>
      <c r="V308">
        <v>466</v>
      </c>
      <c r="W308">
        <v>15</v>
      </c>
      <c r="X308">
        <v>7</v>
      </c>
      <c r="Y308">
        <v>8</v>
      </c>
      <c r="Z308">
        <v>0</v>
      </c>
      <c r="AA308">
        <v>451</v>
      </c>
      <c r="AB308">
        <v>275</v>
      </c>
      <c r="AC308">
        <v>76</v>
      </c>
      <c r="AD308">
        <v>100</v>
      </c>
      <c r="AE308">
        <v>451</v>
      </c>
    </row>
    <row r="309" spans="1:31">
      <c r="A309" t="s">
        <v>666</v>
      </c>
      <c r="B309" t="s">
        <v>653</v>
      </c>
      <c r="C309" t="str">
        <f t="shared" si="26"/>
        <v>181401</v>
      </c>
      <c r="D309" t="s">
        <v>667</v>
      </c>
      <c r="E309">
        <v>9</v>
      </c>
      <c r="F309">
        <v>940</v>
      </c>
      <c r="G309">
        <v>720</v>
      </c>
      <c r="H309">
        <v>217</v>
      </c>
      <c r="I309">
        <v>503</v>
      </c>
      <c r="J309">
        <v>0</v>
      </c>
      <c r="K309">
        <v>5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503</v>
      </c>
      <c r="T309">
        <v>0</v>
      </c>
      <c r="U309">
        <v>0</v>
      </c>
      <c r="V309">
        <v>503</v>
      </c>
      <c r="W309">
        <v>25</v>
      </c>
      <c r="X309">
        <v>7</v>
      </c>
      <c r="Y309">
        <v>18</v>
      </c>
      <c r="Z309">
        <v>0</v>
      </c>
      <c r="AA309">
        <v>478</v>
      </c>
      <c r="AB309">
        <v>272</v>
      </c>
      <c r="AC309">
        <v>109</v>
      </c>
      <c r="AD309">
        <v>97</v>
      </c>
      <c r="AE309">
        <v>478</v>
      </c>
    </row>
    <row r="310" spans="1:31">
      <c r="A310" t="s">
        <v>668</v>
      </c>
      <c r="B310" t="s">
        <v>653</v>
      </c>
      <c r="C310" t="str">
        <f t="shared" si="26"/>
        <v>181401</v>
      </c>
      <c r="D310" t="s">
        <v>667</v>
      </c>
      <c r="E310">
        <v>10</v>
      </c>
      <c r="F310">
        <v>952</v>
      </c>
      <c r="G310">
        <v>730</v>
      </c>
      <c r="H310">
        <v>197</v>
      </c>
      <c r="I310">
        <v>533</v>
      </c>
      <c r="J310">
        <v>1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533</v>
      </c>
      <c r="T310">
        <v>0</v>
      </c>
      <c r="U310">
        <v>0</v>
      </c>
      <c r="V310">
        <v>533</v>
      </c>
      <c r="W310">
        <v>27</v>
      </c>
      <c r="X310">
        <v>8</v>
      </c>
      <c r="Y310">
        <v>19</v>
      </c>
      <c r="Z310">
        <v>0</v>
      </c>
      <c r="AA310">
        <v>506</v>
      </c>
      <c r="AB310">
        <v>318</v>
      </c>
      <c r="AC310">
        <v>98</v>
      </c>
      <c r="AD310">
        <v>90</v>
      </c>
      <c r="AE310">
        <v>506</v>
      </c>
    </row>
    <row r="311" spans="1:31">
      <c r="A311" s="1" t="s">
        <v>669</v>
      </c>
      <c r="B311" t="s">
        <v>653</v>
      </c>
      <c r="C311" t="str">
        <f t="shared" si="26"/>
        <v>181401</v>
      </c>
      <c r="D311" t="s">
        <v>670</v>
      </c>
      <c r="E311">
        <v>11</v>
      </c>
      <c r="F311">
        <v>1513</v>
      </c>
      <c r="G311">
        <v>1160</v>
      </c>
      <c r="H311">
        <v>307</v>
      </c>
      <c r="I311">
        <v>853</v>
      </c>
      <c r="J311">
        <v>1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853</v>
      </c>
      <c r="T311">
        <v>0</v>
      </c>
      <c r="U311">
        <v>0</v>
      </c>
      <c r="V311">
        <v>853</v>
      </c>
      <c r="W311">
        <v>39</v>
      </c>
      <c r="X311">
        <v>5</v>
      </c>
      <c r="Y311">
        <v>34</v>
      </c>
      <c r="Z311">
        <v>0</v>
      </c>
      <c r="AA311">
        <v>814</v>
      </c>
      <c r="AB311">
        <v>450</v>
      </c>
      <c r="AC311">
        <v>204</v>
      </c>
      <c r="AD311">
        <v>160</v>
      </c>
      <c r="AE311">
        <v>814</v>
      </c>
    </row>
    <row r="312" spans="1:31">
      <c r="A312" t="s">
        <v>671</v>
      </c>
      <c r="B312" t="s">
        <v>653</v>
      </c>
      <c r="C312" t="str">
        <f t="shared" si="26"/>
        <v>181401</v>
      </c>
      <c r="D312" t="s">
        <v>53</v>
      </c>
      <c r="E312">
        <v>12</v>
      </c>
      <c r="F312">
        <v>803</v>
      </c>
      <c r="G312">
        <v>610</v>
      </c>
      <c r="H312">
        <v>192</v>
      </c>
      <c r="I312">
        <v>418</v>
      </c>
      <c r="J312">
        <v>0</v>
      </c>
      <c r="K312">
        <v>3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418</v>
      </c>
      <c r="T312">
        <v>0</v>
      </c>
      <c r="U312">
        <v>0</v>
      </c>
      <c r="V312">
        <v>418</v>
      </c>
      <c r="W312">
        <v>15</v>
      </c>
      <c r="X312">
        <v>3</v>
      </c>
      <c r="Y312">
        <v>12</v>
      </c>
      <c r="Z312">
        <v>0</v>
      </c>
      <c r="AA312">
        <v>403</v>
      </c>
      <c r="AB312">
        <v>247</v>
      </c>
      <c r="AC312">
        <v>77</v>
      </c>
      <c r="AD312">
        <v>79</v>
      </c>
      <c r="AE312">
        <v>403</v>
      </c>
    </row>
    <row r="313" spans="1:31">
      <c r="A313" t="s">
        <v>672</v>
      </c>
      <c r="B313" t="s">
        <v>653</v>
      </c>
      <c r="C313" t="str">
        <f t="shared" si="26"/>
        <v>181401</v>
      </c>
      <c r="D313" t="s">
        <v>673</v>
      </c>
      <c r="E313">
        <v>13</v>
      </c>
      <c r="F313">
        <v>573</v>
      </c>
      <c r="G313">
        <v>440</v>
      </c>
      <c r="H313">
        <v>136</v>
      </c>
      <c r="I313">
        <v>304</v>
      </c>
      <c r="J313">
        <v>0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304</v>
      </c>
      <c r="T313">
        <v>0</v>
      </c>
      <c r="U313">
        <v>0</v>
      </c>
      <c r="V313">
        <v>304</v>
      </c>
      <c r="W313">
        <v>9</v>
      </c>
      <c r="X313">
        <v>3</v>
      </c>
      <c r="Y313">
        <v>6</v>
      </c>
      <c r="Z313">
        <v>0</v>
      </c>
      <c r="AA313">
        <v>295</v>
      </c>
      <c r="AB313">
        <v>205</v>
      </c>
      <c r="AC313">
        <v>46</v>
      </c>
      <c r="AD313">
        <v>44</v>
      </c>
      <c r="AE313">
        <v>295</v>
      </c>
    </row>
    <row r="314" spans="1:31">
      <c r="A314" t="s">
        <v>674</v>
      </c>
      <c r="B314" t="s">
        <v>653</v>
      </c>
      <c r="C314" t="str">
        <f t="shared" si="26"/>
        <v>181401</v>
      </c>
      <c r="D314" t="s">
        <v>675</v>
      </c>
      <c r="E314">
        <v>14</v>
      </c>
      <c r="F314">
        <v>110</v>
      </c>
      <c r="G314">
        <v>100</v>
      </c>
      <c r="H314">
        <v>31</v>
      </c>
      <c r="I314">
        <v>69</v>
      </c>
      <c r="J314">
        <v>0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69</v>
      </c>
      <c r="T314">
        <v>0</v>
      </c>
      <c r="U314">
        <v>0</v>
      </c>
      <c r="V314">
        <v>69</v>
      </c>
      <c r="W314">
        <v>4</v>
      </c>
      <c r="X314">
        <v>0</v>
      </c>
      <c r="Y314">
        <v>4</v>
      </c>
      <c r="Z314">
        <v>0</v>
      </c>
      <c r="AA314">
        <v>65</v>
      </c>
      <c r="AB314">
        <v>44</v>
      </c>
      <c r="AC314">
        <v>5</v>
      </c>
      <c r="AD314">
        <v>16</v>
      </c>
      <c r="AE314">
        <v>65</v>
      </c>
    </row>
    <row r="315" spans="1:31">
      <c r="A315" t="s">
        <v>676</v>
      </c>
      <c r="B315" t="s">
        <v>677</v>
      </c>
      <c r="C315" t="str">
        <f>"181402"</f>
        <v>181402</v>
      </c>
      <c r="D315" t="s">
        <v>678</v>
      </c>
      <c r="E315">
        <v>1</v>
      </c>
      <c r="F315">
        <v>960</v>
      </c>
      <c r="G315">
        <v>720</v>
      </c>
      <c r="H315">
        <v>308</v>
      </c>
      <c r="I315">
        <v>412</v>
      </c>
      <c r="J315">
        <v>3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412</v>
      </c>
      <c r="T315">
        <v>0</v>
      </c>
      <c r="U315">
        <v>0</v>
      </c>
      <c r="V315">
        <v>412</v>
      </c>
      <c r="W315">
        <v>17</v>
      </c>
      <c r="X315">
        <v>5</v>
      </c>
      <c r="Y315">
        <v>12</v>
      </c>
      <c r="Z315">
        <v>0</v>
      </c>
      <c r="AA315">
        <v>395</v>
      </c>
      <c r="AB315">
        <v>210</v>
      </c>
      <c r="AC315">
        <v>56</v>
      </c>
      <c r="AD315">
        <v>129</v>
      </c>
      <c r="AE315">
        <v>395</v>
      </c>
    </row>
    <row r="316" spans="1:31">
      <c r="A316" t="s">
        <v>679</v>
      </c>
      <c r="B316" t="s">
        <v>677</v>
      </c>
      <c r="C316" t="str">
        <f>"181402"</f>
        <v>181402</v>
      </c>
      <c r="D316" t="s">
        <v>680</v>
      </c>
      <c r="E316">
        <v>2</v>
      </c>
      <c r="F316">
        <v>653</v>
      </c>
      <c r="G316">
        <v>500</v>
      </c>
      <c r="H316">
        <v>222</v>
      </c>
      <c r="I316">
        <v>278</v>
      </c>
      <c r="J316">
        <v>5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276</v>
      </c>
      <c r="T316">
        <v>0</v>
      </c>
      <c r="U316">
        <v>0</v>
      </c>
      <c r="V316">
        <v>276</v>
      </c>
      <c r="W316">
        <v>11</v>
      </c>
      <c r="X316">
        <v>2</v>
      </c>
      <c r="Y316">
        <v>9</v>
      </c>
      <c r="Z316">
        <v>0</v>
      </c>
      <c r="AA316">
        <v>265</v>
      </c>
      <c r="AB316">
        <v>179</v>
      </c>
      <c r="AC316">
        <v>33</v>
      </c>
      <c r="AD316">
        <v>53</v>
      </c>
      <c r="AE316">
        <v>265</v>
      </c>
    </row>
    <row r="317" spans="1:31">
      <c r="A317" t="s">
        <v>681</v>
      </c>
      <c r="B317" t="s">
        <v>677</v>
      </c>
      <c r="C317" t="str">
        <f>"181402"</f>
        <v>181402</v>
      </c>
      <c r="D317" t="s">
        <v>682</v>
      </c>
      <c r="E317">
        <v>3</v>
      </c>
      <c r="F317">
        <v>1151</v>
      </c>
      <c r="G317">
        <v>880</v>
      </c>
      <c r="H317">
        <v>290</v>
      </c>
      <c r="I317">
        <v>590</v>
      </c>
      <c r="J317">
        <v>8</v>
      </c>
      <c r="K317">
        <v>5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590</v>
      </c>
      <c r="T317">
        <v>0</v>
      </c>
      <c r="U317">
        <v>0</v>
      </c>
      <c r="V317">
        <v>590</v>
      </c>
      <c r="W317">
        <v>30</v>
      </c>
      <c r="X317">
        <v>7</v>
      </c>
      <c r="Y317">
        <v>22</v>
      </c>
      <c r="Z317">
        <v>0</v>
      </c>
      <c r="AA317">
        <v>560</v>
      </c>
      <c r="AB317">
        <v>353</v>
      </c>
      <c r="AC317">
        <v>67</v>
      </c>
      <c r="AD317">
        <v>140</v>
      </c>
      <c r="AE317">
        <v>560</v>
      </c>
    </row>
    <row r="318" spans="1:31">
      <c r="A318" t="s">
        <v>683</v>
      </c>
      <c r="B318" t="s">
        <v>677</v>
      </c>
      <c r="C318" t="str">
        <f>"181402"</f>
        <v>181402</v>
      </c>
      <c r="D318" t="s">
        <v>684</v>
      </c>
      <c r="E318">
        <v>4</v>
      </c>
      <c r="F318">
        <v>578</v>
      </c>
      <c r="G318">
        <v>441</v>
      </c>
      <c r="H318">
        <v>219</v>
      </c>
      <c r="I318">
        <v>222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222</v>
      </c>
      <c r="T318">
        <v>0</v>
      </c>
      <c r="U318">
        <v>0</v>
      </c>
      <c r="V318">
        <v>222</v>
      </c>
      <c r="W318">
        <v>14</v>
      </c>
      <c r="X318">
        <v>1</v>
      </c>
      <c r="Y318">
        <v>13</v>
      </c>
      <c r="Z318">
        <v>0</v>
      </c>
      <c r="AA318">
        <v>208</v>
      </c>
      <c r="AB318">
        <v>120</v>
      </c>
      <c r="AC318">
        <v>25</v>
      </c>
      <c r="AD318">
        <v>63</v>
      </c>
      <c r="AE318">
        <v>208</v>
      </c>
    </row>
    <row r="319" spans="1:31">
      <c r="A319" t="s">
        <v>685</v>
      </c>
      <c r="B319" t="s">
        <v>686</v>
      </c>
      <c r="C319" t="str">
        <f>"181403"</f>
        <v>181403</v>
      </c>
      <c r="D319" t="s">
        <v>687</v>
      </c>
      <c r="E319">
        <v>1</v>
      </c>
      <c r="F319">
        <v>1245</v>
      </c>
      <c r="G319">
        <v>950</v>
      </c>
      <c r="H319">
        <v>355</v>
      </c>
      <c r="I319">
        <v>595</v>
      </c>
      <c r="J319">
        <v>2</v>
      </c>
      <c r="K319">
        <v>3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595</v>
      </c>
      <c r="T319">
        <v>0</v>
      </c>
      <c r="U319">
        <v>0</v>
      </c>
      <c r="V319">
        <v>595</v>
      </c>
      <c r="W319">
        <v>29</v>
      </c>
      <c r="X319">
        <v>6</v>
      </c>
      <c r="Y319">
        <v>15</v>
      </c>
      <c r="Z319">
        <v>0</v>
      </c>
      <c r="AA319">
        <v>566</v>
      </c>
      <c r="AB319">
        <v>295</v>
      </c>
      <c r="AC319">
        <v>70</v>
      </c>
      <c r="AD319">
        <v>201</v>
      </c>
      <c r="AE319">
        <v>566</v>
      </c>
    </row>
    <row r="320" spans="1:31">
      <c r="A320" t="s">
        <v>688</v>
      </c>
      <c r="B320" t="s">
        <v>686</v>
      </c>
      <c r="C320" t="str">
        <f>"181403"</f>
        <v>181403</v>
      </c>
      <c r="D320" t="s">
        <v>689</v>
      </c>
      <c r="E320">
        <v>2</v>
      </c>
      <c r="F320">
        <v>559</v>
      </c>
      <c r="G320">
        <v>430</v>
      </c>
      <c r="H320">
        <v>123</v>
      </c>
      <c r="I320">
        <v>307</v>
      </c>
      <c r="J320">
        <v>2</v>
      </c>
      <c r="K320">
        <v>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307</v>
      </c>
      <c r="T320">
        <v>0</v>
      </c>
      <c r="U320">
        <v>0</v>
      </c>
      <c r="V320">
        <v>307</v>
      </c>
      <c r="W320">
        <v>24</v>
      </c>
      <c r="X320">
        <v>4</v>
      </c>
      <c r="Y320">
        <v>18</v>
      </c>
      <c r="Z320">
        <v>0</v>
      </c>
      <c r="AA320">
        <v>283</v>
      </c>
      <c r="AB320">
        <v>162</v>
      </c>
      <c r="AC320">
        <v>31</v>
      </c>
      <c r="AD320">
        <v>90</v>
      </c>
      <c r="AE320">
        <v>283</v>
      </c>
    </row>
    <row r="321" spans="1:31">
      <c r="A321" t="s">
        <v>690</v>
      </c>
      <c r="B321" t="s">
        <v>686</v>
      </c>
      <c r="C321" t="str">
        <f>"181403"</f>
        <v>181403</v>
      </c>
      <c r="D321" t="s">
        <v>691</v>
      </c>
      <c r="E321">
        <v>3</v>
      </c>
      <c r="F321">
        <v>501</v>
      </c>
      <c r="G321">
        <v>380</v>
      </c>
      <c r="H321">
        <v>181</v>
      </c>
      <c r="I321">
        <v>199</v>
      </c>
      <c r="J321">
        <v>2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199</v>
      </c>
      <c r="T321">
        <v>0</v>
      </c>
      <c r="U321">
        <v>0</v>
      </c>
      <c r="V321">
        <v>199</v>
      </c>
      <c r="W321">
        <v>7</v>
      </c>
      <c r="X321">
        <v>0</v>
      </c>
      <c r="Y321">
        <v>7</v>
      </c>
      <c r="Z321">
        <v>0</v>
      </c>
      <c r="AA321">
        <v>192</v>
      </c>
      <c r="AB321">
        <v>110</v>
      </c>
      <c r="AC321">
        <v>25</v>
      </c>
      <c r="AD321">
        <v>57</v>
      </c>
      <c r="AE321">
        <v>192</v>
      </c>
    </row>
    <row r="322" spans="1:31">
      <c r="A322" t="s">
        <v>692</v>
      </c>
      <c r="B322" t="s">
        <v>686</v>
      </c>
      <c r="C322" t="str">
        <f>"181403"</f>
        <v>181403</v>
      </c>
      <c r="D322" t="s">
        <v>693</v>
      </c>
      <c r="E322">
        <v>4</v>
      </c>
      <c r="F322">
        <v>401</v>
      </c>
      <c r="G322">
        <v>310</v>
      </c>
      <c r="H322">
        <v>155</v>
      </c>
      <c r="I322">
        <v>155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155</v>
      </c>
      <c r="T322">
        <v>0</v>
      </c>
      <c r="U322">
        <v>0</v>
      </c>
      <c r="V322">
        <v>155</v>
      </c>
      <c r="W322">
        <v>4</v>
      </c>
      <c r="X322">
        <v>0</v>
      </c>
      <c r="Y322">
        <v>4</v>
      </c>
      <c r="Z322">
        <v>0</v>
      </c>
      <c r="AA322">
        <v>151</v>
      </c>
      <c r="AB322">
        <v>84</v>
      </c>
      <c r="AC322">
        <v>16</v>
      </c>
      <c r="AD322">
        <v>51</v>
      </c>
      <c r="AE322">
        <v>151</v>
      </c>
    </row>
    <row r="323" spans="1:31">
      <c r="A323" t="s">
        <v>694</v>
      </c>
      <c r="B323" t="s">
        <v>686</v>
      </c>
      <c r="C323" t="str">
        <f>"181403"</f>
        <v>181403</v>
      </c>
      <c r="D323" t="s">
        <v>695</v>
      </c>
      <c r="E323">
        <v>5</v>
      </c>
      <c r="F323">
        <v>984</v>
      </c>
      <c r="G323">
        <v>750</v>
      </c>
      <c r="H323">
        <v>248</v>
      </c>
      <c r="I323">
        <v>501</v>
      </c>
      <c r="J323">
        <v>0</v>
      </c>
      <c r="K323">
        <v>0</v>
      </c>
      <c r="L323">
        <v>1</v>
      </c>
      <c r="M323">
        <v>1</v>
      </c>
      <c r="N323">
        <v>0</v>
      </c>
      <c r="O323">
        <v>0</v>
      </c>
      <c r="P323">
        <v>0</v>
      </c>
      <c r="Q323">
        <v>0</v>
      </c>
      <c r="R323">
        <v>1</v>
      </c>
      <c r="S323">
        <v>502</v>
      </c>
      <c r="T323">
        <v>1</v>
      </c>
      <c r="U323">
        <v>0</v>
      </c>
      <c r="V323">
        <v>502</v>
      </c>
      <c r="W323">
        <v>14</v>
      </c>
      <c r="X323">
        <v>8</v>
      </c>
      <c r="Y323">
        <v>6</v>
      </c>
      <c r="Z323">
        <v>0</v>
      </c>
      <c r="AA323">
        <v>488</v>
      </c>
      <c r="AB323">
        <v>360</v>
      </c>
      <c r="AC323">
        <v>52</v>
      </c>
      <c r="AD323">
        <v>76</v>
      </c>
      <c r="AE323">
        <v>488</v>
      </c>
    </row>
    <row r="324" spans="1:31">
      <c r="A324" t="s">
        <v>696</v>
      </c>
      <c r="B324" t="s">
        <v>697</v>
      </c>
      <c r="C324" t="str">
        <f>"181404"</f>
        <v>181404</v>
      </c>
      <c r="D324" t="s">
        <v>698</v>
      </c>
      <c r="E324">
        <v>1</v>
      </c>
      <c r="F324">
        <v>1696</v>
      </c>
      <c r="G324">
        <v>1290</v>
      </c>
      <c r="H324">
        <v>528</v>
      </c>
      <c r="I324">
        <v>762</v>
      </c>
      <c r="J324">
        <v>6</v>
      </c>
      <c r="K324">
        <v>4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762</v>
      </c>
      <c r="T324">
        <v>0</v>
      </c>
      <c r="U324">
        <v>0</v>
      </c>
      <c r="V324">
        <v>762</v>
      </c>
      <c r="W324">
        <v>58</v>
      </c>
      <c r="X324">
        <v>10</v>
      </c>
      <c r="Y324">
        <v>48</v>
      </c>
      <c r="Z324">
        <v>0</v>
      </c>
      <c r="AA324">
        <v>704</v>
      </c>
      <c r="AB324">
        <v>390</v>
      </c>
      <c r="AC324">
        <v>220</v>
      </c>
      <c r="AD324">
        <v>94</v>
      </c>
      <c r="AE324">
        <v>704</v>
      </c>
    </row>
    <row r="325" spans="1:31">
      <c r="A325" t="s">
        <v>699</v>
      </c>
      <c r="B325" t="s">
        <v>697</v>
      </c>
      <c r="C325" t="str">
        <f>"181404"</f>
        <v>181404</v>
      </c>
      <c r="D325" t="s">
        <v>700</v>
      </c>
      <c r="E325">
        <v>2</v>
      </c>
      <c r="F325">
        <v>687</v>
      </c>
      <c r="G325">
        <v>530</v>
      </c>
      <c r="H325">
        <v>227</v>
      </c>
      <c r="I325">
        <v>303</v>
      </c>
      <c r="J325">
        <v>3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303</v>
      </c>
      <c r="T325">
        <v>0</v>
      </c>
      <c r="U325">
        <v>0</v>
      </c>
      <c r="V325">
        <v>303</v>
      </c>
      <c r="W325">
        <v>15</v>
      </c>
      <c r="X325">
        <v>0</v>
      </c>
      <c r="Y325">
        <v>15</v>
      </c>
      <c r="Z325">
        <v>0</v>
      </c>
      <c r="AA325">
        <v>288</v>
      </c>
      <c r="AB325">
        <v>167</v>
      </c>
      <c r="AC325">
        <v>46</v>
      </c>
      <c r="AD325">
        <v>75</v>
      </c>
      <c r="AE325">
        <v>288</v>
      </c>
    </row>
    <row r="326" spans="1:31">
      <c r="A326" t="s">
        <v>701</v>
      </c>
      <c r="B326" t="s">
        <v>697</v>
      </c>
      <c r="C326" t="str">
        <f>"181404"</f>
        <v>181404</v>
      </c>
      <c r="D326" t="s">
        <v>702</v>
      </c>
      <c r="E326">
        <v>3</v>
      </c>
      <c r="F326">
        <v>331</v>
      </c>
      <c r="G326">
        <v>250</v>
      </c>
      <c r="H326">
        <v>95</v>
      </c>
      <c r="I326">
        <v>155</v>
      </c>
      <c r="J326">
        <v>0</v>
      </c>
      <c r="K326">
        <v>6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155</v>
      </c>
      <c r="T326">
        <v>0</v>
      </c>
      <c r="U326">
        <v>0</v>
      </c>
      <c r="V326">
        <v>155</v>
      </c>
      <c r="W326">
        <v>7</v>
      </c>
      <c r="X326">
        <v>0</v>
      </c>
      <c r="Y326">
        <v>7</v>
      </c>
      <c r="Z326">
        <v>0</v>
      </c>
      <c r="AA326">
        <v>148</v>
      </c>
      <c r="AB326">
        <v>89</v>
      </c>
      <c r="AC326">
        <v>13</v>
      </c>
      <c r="AD326">
        <v>46</v>
      </c>
      <c r="AE326">
        <v>148</v>
      </c>
    </row>
    <row r="327" spans="1:31">
      <c r="A327" t="s">
        <v>703</v>
      </c>
      <c r="B327" t="s">
        <v>697</v>
      </c>
      <c r="C327" t="str">
        <f>"181404"</f>
        <v>181404</v>
      </c>
      <c r="D327" t="s">
        <v>704</v>
      </c>
      <c r="E327">
        <v>4</v>
      </c>
      <c r="F327">
        <v>1155</v>
      </c>
      <c r="G327">
        <v>880</v>
      </c>
      <c r="H327">
        <v>439</v>
      </c>
      <c r="I327">
        <v>441</v>
      </c>
      <c r="J327">
        <v>1</v>
      </c>
      <c r="K327">
        <v>3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441</v>
      </c>
      <c r="T327">
        <v>0</v>
      </c>
      <c r="U327">
        <v>0</v>
      </c>
      <c r="V327">
        <v>441</v>
      </c>
      <c r="W327">
        <v>25</v>
      </c>
      <c r="X327">
        <v>2</v>
      </c>
      <c r="Y327">
        <v>23</v>
      </c>
      <c r="Z327">
        <v>0</v>
      </c>
      <c r="AA327">
        <v>416</v>
      </c>
      <c r="AB327">
        <v>212</v>
      </c>
      <c r="AC327">
        <v>56</v>
      </c>
      <c r="AD327">
        <v>148</v>
      </c>
      <c r="AE327">
        <v>416</v>
      </c>
    </row>
    <row r="328" spans="1:31">
      <c r="A328" t="s">
        <v>705</v>
      </c>
      <c r="B328" t="s">
        <v>706</v>
      </c>
      <c r="C328" t="str">
        <f t="shared" ref="C328:C336" si="27">"181405"</f>
        <v>181405</v>
      </c>
      <c r="D328" t="s">
        <v>707</v>
      </c>
      <c r="E328">
        <v>1</v>
      </c>
      <c r="F328">
        <v>1331</v>
      </c>
      <c r="G328">
        <v>1020</v>
      </c>
      <c r="H328">
        <v>423</v>
      </c>
      <c r="I328">
        <v>597</v>
      </c>
      <c r="J328">
        <v>0</v>
      </c>
      <c r="K328">
        <v>3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597</v>
      </c>
      <c r="T328">
        <v>0</v>
      </c>
      <c r="U328">
        <v>0</v>
      </c>
      <c r="V328">
        <v>597</v>
      </c>
      <c r="W328">
        <v>36</v>
      </c>
      <c r="X328">
        <v>7</v>
      </c>
      <c r="Y328">
        <v>27</v>
      </c>
      <c r="Z328">
        <v>0</v>
      </c>
      <c r="AA328">
        <v>561</v>
      </c>
      <c r="AB328">
        <v>296</v>
      </c>
      <c r="AC328">
        <v>85</v>
      </c>
      <c r="AD328">
        <v>180</v>
      </c>
      <c r="AE328">
        <v>561</v>
      </c>
    </row>
    <row r="329" spans="1:31">
      <c r="A329" t="s">
        <v>708</v>
      </c>
      <c r="B329" t="s">
        <v>706</v>
      </c>
      <c r="C329" t="str">
        <f t="shared" si="27"/>
        <v>181405</v>
      </c>
      <c r="D329" t="s">
        <v>709</v>
      </c>
      <c r="E329">
        <v>2</v>
      </c>
      <c r="F329">
        <v>951</v>
      </c>
      <c r="G329">
        <v>720</v>
      </c>
      <c r="H329">
        <v>320</v>
      </c>
      <c r="I329">
        <v>400</v>
      </c>
      <c r="J329">
        <v>5</v>
      </c>
      <c r="K329">
        <v>3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400</v>
      </c>
      <c r="T329">
        <v>0</v>
      </c>
      <c r="U329">
        <v>0</v>
      </c>
      <c r="V329">
        <v>400</v>
      </c>
      <c r="W329">
        <v>20</v>
      </c>
      <c r="X329">
        <v>0</v>
      </c>
      <c r="Y329">
        <v>20</v>
      </c>
      <c r="Z329">
        <v>0</v>
      </c>
      <c r="AA329">
        <v>380</v>
      </c>
      <c r="AB329">
        <v>193</v>
      </c>
      <c r="AC329">
        <v>72</v>
      </c>
      <c r="AD329">
        <v>115</v>
      </c>
      <c r="AE329">
        <v>380</v>
      </c>
    </row>
    <row r="330" spans="1:31">
      <c r="A330" t="s">
        <v>710</v>
      </c>
      <c r="B330" t="s">
        <v>706</v>
      </c>
      <c r="C330" t="str">
        <f t="shared" si="27"/>
        <v>181405</v>
      </c>
      <c r="D330" t="s">
        <v>711</v>
      </c>
      <c r="E330">
        <v>3</v>
      </c>
      <c r="F330">
        <v>1270</v>
      </c>
      <c r="G330">
        <v>960</v>
      </c>
      <c r="H330">
        <v>443</v>
      </c>
      <c r="I330">
        <v>517</v>
      </c>
      <c r="J330">
        <v>1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517</v>
      </c>
      <c r="T330">
        <v>0</v>
      </c>
      <c r="U330">
        <v>0</v>
      </c>
      <c r="V330">
        <v>517</v>
      </c>
      <c r="W330">
        <v>35</v>
      </c>
      <c r="X330">
        <v>17</v>
      </c>
      <c r="Y330">
        <v>18</v>
      </c>
      <c r="Z330">
        <v>0</v>
      </c>
      <c r="AA330">
        <v>482</v>
      </c>
      <c r="AB330">
        <v>304</v>
      </c>
      <c r="AC330">
        <v>47</v>
      </c>
      <c r="AD330">
        <v>131</v>
      </c>
      <c r="AE330">
        <v>482</v>
      </c>
    </row>
    <row r="331" spans="1:31">
      <c r="A331" t="s">
        <v>712</v>
      </c>
      <c r="B331" t="s">
        <v>706</v>
      </c>
      <c r="C331" t="str">
        <f t="shared" si="27"/>
        <v>181405</v>
      </c>
      <c r="D331" t="s">
        <v>713</v>
      </c>
      <c r="E331">
        <v>4</v>
      </c>
      <c r="F331">
        <v>938</v>
      </c>
      <c r="G331">
        <v>710</v>
      </c>
      <c r="H331">
        <v>372</v>
      </c>
      <c r="I331">
        <v>338</v>
      </c>
      <c r="J331">
        <v>1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338</v>
      </c>
      <c r="T331">
        <v>0</v>
      </c>
      <c r="U331">
        <v>0</v>
      </c>
      <c r="V331">
        <v>338</v>
      </c>
      <c r="W331">
        <v>16</v>
      </c>
      <c r="X331">
        <v>2</v>
      </c>
      <c r="Y331">
        <v>14</v>
      </c>
      <c r="Z331">
        <v>0</v>
      </c>
      <c r="AA331">
        <v>322</v>
      </c>
      <c r="AB331">
        <v>156</v>
      </c>
      <c r="AC331">
        <v>36</v>
      </c>
      <c r="AD331">
        <v>130</v>
      </c>
      <c r="AE331">
        <v>322</v>
      </c>
    </row>
    <row r="332" spans="1:31">
      <c r="A332" t="s">
        <v>714</v>
      </c>
      <c r="B332" t="s">
        <v>706</v>
      </c>
      <c r="C332" t="str">
        <f t="shared" si="27"/>
        <v>181405</v>
      </c>
      <c r="D332" t="s">
        <v>715</v>
      </c>
      <c r="E332">
        <v>5</v>
      </c>
      <c r="F332">
        <v>830</v>
      </c>
      <c r="G332">
        <v>630</v>
      </c>
      <c r="H332">
        <v>324</v>
      </c>
      <c r="I332">
        <v>306</v>
      </c>
      <c r="J332">
        <v>1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306</v>
      </c>
      <c r="T332">
        <v>0</v>
      </c>
      <c r="U332">
        <v>0</v>
      </c>
      <c r="V332">
        <v>306</v>
      </c>
      <c r="W332">
        <v>19</v>
      </c>
      <c r="X332">
        <v>0</v>
      </c>
      <c r="Y332">
        <v>18</v>
      </c>
      <c r="Z332">
        <v>0</v>
      </c>
      <c r="AA332">
        <v>287</v>
      </c>
      <c r="AB332">
        <v>169</v>
      </c>
      <c r="AC332">
        <v>28</v>
      </c>
      <c r="AD332">
        <v>90</v>
      </c>
      <c r="AE332">
        <v>287</v>
      </c>
    </row>
    <row r="333" spans="1:31">
      <c r="A333" t="s">
        <v>716</v>
      </c>
      <c r="B333" t="s">
        <v>706</v>
      </c>
      <c r="C333" t="str">
        <f t="shared" si="27"/>
        <v>181405</v>
      </c>
      <c r="D333" t="s">
        <v>717</v>
      </c>
      <c r="E333">
        <v>6</v>
      </c>
      <c r="F333">
        <v>1527</v>
      </c>
      <c r="G333">
        <v>1159</v>
      </c>
      <c r="H333">
        <v>615</v>
      </c>
      <c r="I333">
        <v>544</v>
      </c>
      <c r="J333">
        <v>2</v>
      </c>
      <c r="K333">
        <v>4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544</v>
      </c>
      <c r="T333">
        <v>0</v>
      </c>
      <c r="U333">
        <v>0</v>
      </c>
      <c r="V333">
        <v>544</v>
      </c>
      <c r="W333">
        <v>14</v>
      </c>
      <c r="X333">
        <v>3</v>
      </c>
      <c r="Y333">
        <v>11</v>
      </c>
      <c r="Z333">
        <v>0</v>
      </c>
      <c r="AA333">
        <v>530</v>
      </c>
      <c r="AB333">
        <v>322</v>
      </c>
      <c r="AC333">
        <v>41</v>
      </c>
      <c r="AD333">
        <v>167</v>
      </c>
      <c r="AE333">
        <v>530</v>
      </c>
    </row>
    <row r="334" spans="1:31">
      <c r="A334" t="s">
        <v>718</v>
      </c>
      <c r="B334" t="s">
        <v>706</v>
      </c>
      <c r="C334" t="str">
        <f t="shared" si="27"/>
        <v>181405</v>
      </c>
      <c r="D334" t="s">
        <v>719</v>
      </c>
      <c r="E334">
        <v>7</v>
      </c>
      <c r="F334">
        <v>864</v>
      </c>
      <c r="G334">
        <v>659</v>
      </c>
      <c r="H334">
        <v>291</v>
      </c>
      <c r="I334">
        <v>368</v>
      </c>
      <c r="J334">
        <v>2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368</v>
      </c>
      <c r="T334">
        <v>0</v>
      </c>
      <c r="U334">
        <v>0</v>
      </c>
      <c r="V334">
        <v>368</v>
      </c>
      <c r="W334">
        <v>18</v>
      </c>
      <c r="X334">
        <v>0</v>
      </c>
      <c r="Y334">
        <v>18</v>
      </c>
      <c r="Z334">
        <v>0</v>
      </c>
      <c r="AA334">
        <v>350</v>
      </c>
      <c r="AB334">
        <v>180</v>
      </c>
      <c r="AC334">
        <v>46</v>
      </c>
      <c r="AD334">
        <v>124</v>
      </c>
      <c r="AE334">
        <v>350</v>
      </c>
    </row>
    <row r="335" spans="1:31">
      <c r="A335" t="s">
        <v>720</v>
      </c>
      <c r="B335" t="s">
        <v>706</v>
      </c>
      <c r="C335" t="str">
        <f t="shared" si="27"/>
        <v>181405</v>
      </c>
      <c r="D335" t="s">
        <v>721</v>
      </c>
      <c r="E335">
        <v>8</v>
      </c>
      <c r="F335">
        <v>1131</v>
      </c>
      <c r="G335">
        <v>860</v>
      </c>
      <c r="H335">
        <v>433</v>
      </c>
      <c r="I335">
        <v>427</v>
      </c>
      <c r="J335">
        <v>1</v>
      </c>
      <c r="K335">
        <v>2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427</v>
      </c>
      <c r="T335">
        <v>0</v>
      </c>
      <c r="U335">
        <v>0</v>
      </c>
      <c r="V335">
        <v>427</v>
      </c>
      <c r="W335">
        <v>21</v>
      </c>
      <c r="X335">
        <v>3</v>
      </c>
      <c r="Y335">
        <v>18</v>
      </c>
      <c r="Z335">
        <v>0</v>
      </c>
      <c r="AA335">
        <v>406</v>
      </c>
      <c r="AB335">
        <v>251</v>
      </c>
      <c r="AC335">
        <v>52</v>
      </c>
      <c r="AD335">
        <v>103</v>
      </c>
      <c r="AE335">
        <v>406</v>
      </c>
    </row>
    <row r="336" spans="1:31">
      <c r="A336" t="s">
        <v>722</v>
      </c>
      <c r="B336" t="s">
        <v>706</v>
      </c>
      <c r="C336" t="str">
        <f t="shared" si="27"/>
        <v>181405</v>
      </c>
      <c r="D336" t="s">
        <v>723</v>
      </c>
      <c r="E336">
        <v>9</v>
      </c>
      <c r="F336">
        <v>1332</v>
      </c>
      <c r="G336">
        <v>1019</v>
      </c>
      <c r="H336">
        <v>424</v>
      </c>
      <c r="I336">
        <v>595</v>
      </c>
      <c r="J336">
        <v>1</v>
      </c>
      <c r="K336">
        <v>2</v>
      </c>
      <c r="L336">
        <v>1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596</v>
      </c>
      <c r="T336">
        <v>1</v>
      </c>
      <c r="U336">
        <v>0</v>
      </c>
      <c r="V336">
        <v>596</v>
      </c>
      <c r="W336">
        <v>42</v>
      </c>
      <c r="X336">
        <v>10</v>
      </c>
      <c r="Y336">
        <v>24</v>
      </c>
      <c r="Z336">
        <v>0</v>
      </c>
      <c r="AA336">
        <v>554</v>
      </c>
      <c r="AB336">
        <v>281</v>
      </c>
      <c r="AC336">
        <v>108</v>
      </c>
      <c r="AD336">
        <v>165</v>
      </c>
      <c r="AE336">
        <v>554</v>
      </c>
    </row>
    <row r="337" spans="1:31">
      <c r="A337" t="s">
        <v>724</v>
      </c>
      <c r="B337" t="s">
        <v>725</v>
      </c>
      <c r="C337" t="str">
        <f t="shared" ref="C337:C347" si="28">"181406"</f>
        <v>181406</v>
      </c>
      <c r="D337" t="s">
        <v>726</v>
      </c>
      <c r="E337">
        <v>1</v>
      </c>
      <c r="F337">
        <v>635</v>
      </c>
      <c r="G337">
        <v>480</v>
      </c>
      <c r="H337">
        <v>161</v>
      </c>
      <c r="I337">
        <v>319</v>
      </c>
      <c r="J337">
        <v>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319</v>
      </c>
      <c r="T337">
        <v>0</v>
      </c>
      <c r="U337">
        <v>0</v>
      </c>
      <c r="V337">
        <v>319</v>
      </c>
      <c r="W337">
        <v>3</v>
      </c>
      <c r="X337">
        <v>2</v>
      </c>
      <c r="Y337">
        <v>1</v>
      </c>
      <c r="Z337">
        <v>0</v>
      </c>
      <c r="AA337">
        <v>316</v>
      </c>
      <c r="AB337">
        <v>237</v>
      </c>
      <c r="AC337">
        <v>38</v>
      </c>
      <c r="AD337">
        <v>41</v>
      </c>
      <c r="AE337">
        <v>316</v>
      </c>
    </row>
    <row r="338" spans="1:31">
      <c r="A338" t="s">
        <v>727</v>
      </c>
      <c r="B338" t="s">
        <v>725</v>
      </c>
      <c r="C338" t="str">
        <f t="shared" si="28"/>
        <v>181406</v>
      </c>
      <c r="D338" t="s">
        <v>728</v>
      </c>
      <c r="E338">
        <v>2</v>
      </c>
      <c r="F338">
        <v>1327</v>
      </c>
      <c r="G338">
        <v>1010</v>
      </c>
      <c r="H338">
        <v>316</v>
      </c>
      <c r="I338">
        <v>694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693</v>
      </c>
      <c r="T338">
        <v>0</v>
      </c>
      <c r="U338">
        <v>0</v>
      </c>
      <c r="V338">
        <v>693</v>
      </c>
      <c r="W338">
        <v>19</v>
      </c>
      <c r="X338">
        <v>7</v>
      </c>
      <c r="Y338">
        <v>0</v>
      </c>
      <c r="Z338">
        <v>0</v>
      </c>
      <c r="AA338">
        <v>674</v>
      </c>
      <c r="AB338">
        <v>469</v>
      </c>
      <c r="AC338">
        <v>97</v>
      </c>
      <c r="AD338">
        <v>108</v>
      </c>
      <c r="AE338">
        <v>674</v>
      </c>
    </row>
    <row r="339" spans="1:31">
      <c r="A339" t="s">
        <v>729</v>
      </c>
      <c r="B339" t="s">
        <v>725</v>
      </c>
      <c r="C339" t="str">
        <f t="shared" si="28"/>
        <v>181406</v>
      </c>
      <c r="D339" t="s">
        <v>730</v>
      </c>
      <c r="E339">
        <v>3</v>
      </c>
      <c r="F339">
        <v>1602</v>
      </c>
      <c r="G339">
        <v>1210</v>
      </c>
      <c r="H339">
        <v>366</v>
      </c>
      <c r="I339">
        <v>844</v>
      </c>
      <c r="J339">
        <v>0</v>
      </c>
      <c r="K339">
        <v>7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844</v>
      </c>
      <c r="T339">
        <v>0</v>
      </c>
      <c r="U339">
        <v>0</v>
      </c>
      <c r="V339">
        <v>844</v>
      </c>
      <c r="W339">
        <v>16</v>
      </c>
      <c r="X339">
        <v>4</v>
      </c>
      <c r="Y339">
        <v>12</v>
      </c>
      <c r="Z339">
        <v>0</v>
      </c>
      <c r="AA339">
        <v>828</v>
      </c>
      <c r="AB339">
        <v>622</v>
      </c>
      <c r="AC339">
        <v>71</v>
      </c>
      <c r="AD339">
        <v>135</v>
      </c>
      <c r="AE339">
        <v>828</v>
      </c>
    </row>
    <row r="340" spans="1:31">
      <c r="A340" t="s">
        <v>731</v>
      </c>
      <c r="B340" t="s">
        <v>725</v>
      </c>
      <c r="C340" t="str">
        <f t="shared" si="28"/>
        <v>181406</v>
      </c>
      <c r="D340" t="s">
        <v>732</v>
      </c>
      <c r="E340">
        <v>4</v>
      </c>
      <c r="F340">
        <v>246</v>
      </c>
      <c r="G340">
        <v>190</v>
      </c>
      <c r="H340">
        <v>24</v>
      </c>
      <c r="I340">
        <v>166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166</v>
      </c>
      <c r="T340">
        <v>0</v>
      </c>
      <c r="U340">
        <v>0</v>
      </c>
      <c r="V340">
        <v>166</v>
      </c>
      <c r="W340">
        <v>5</v>
      </c>
      <c r="X340">
        <v>1</v>
      </c>
      <c r="Y340">
        <v>4</v>
      </c>
      <c r="Z340">
        <v>0</v>
      </c>
      <c r="AA340">
        <v>161</v>
      </c>
      <c r="AB340">
        <v>122</v>
      </c>
      <c r="AC340">
        <v>21</v>
      </c>
      <c r="AD340">
        <v>18</v>
      </c>
      <c r="AE340">
        <v>161</v>
      </c>
    </row>
    <row r="341" spans="1:31">
      <c r="A341" t="s">
        <v>733</v>
      </c>
      <c r="B341" t="s">
        <v>725</v>
      </c>
      <c r="C341" t="str">
        <f t="shared" si="28"/>
        <v>181406</v>
      </c>
      <c r="D341" t="s">
        <v>734</v>
      </c>
      <c r="E341">
        <v>5</v>
      </c>
      <c r="F341">
        <v>1060</v>
      </c>
      <c r="G341">
        <v>810</v>
      </c>
      <c r="H341">
        <v>261</v>
      </c>
      <c r="I341">
        <v>549</v>
      </c>
      <c r="J341">
        <v>2</v>
      </c>
      <c r="K341">
        <v>2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549</v>
      </c>
      <c r="T341">
        <v>0</v>
      </c>
      <c r="U341">
        <v>0</v>
      </c>
      <c r="V341">
        <v>549</v>
      </c>
      <c r="W341">
        <v>20</v>
      </c>
      <c r="X341">
        <v>7</v>
      </c>
      <c r="Y341">
        <v>13</v>
      </c>
      <c r="Z341">
        <v>0</v>
      </c>
      <c r="AA341">
        <v>529</v>
      </c>
      <c r="AB341">
        <v>387</v>
      </c>
      <c r="AC341">
        <v>86</v>
      </c>
      <c r="AD341">
        <v>56</v>
      </c>
      <c r="AE341">
        <v>529</v>
      </c>
    </row>
    <row r="342" spans="1:31">
      <c r="A342" t="s">
        <v>735</v>
      </c>
      <c r="B342" t="s">
        <v>725</v>
      </c>
      <c r="C342" t="str">
        <f t="shared" si="28"/>
        <v>181406</v>
      </c>
      <c r="D342" t="s">
        <v>736</v>
      </c>
      <c r="E342">
        <v>6</v>
      </c>
      <c r="F342">
        <v>1201</v>
      </c>
      <c r="G342">
        <v>920</v>
      </c>
      <c r="H342">
        <v>175</v>
      </c>
      <c r="I342">
        <v>745</v>
      </c>
      <c r="J342">
        <v>0</v>
      </c>
      <c r="K342">
        <v>7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745</v>
      </c>
      <c r="T342">
        <v>0</v>
      </c>
      <c r="U342">
        <v>0</v>
      </c>
      <c r="V342">
        <v>745</v>
      </c>
      <c r="W342">
        <v>12</v>
      </c>
      <c r="X342">
        <v>7</v>
      </c>
      <c r="Y342">
        <v>5</v>
      </c>
      <c r="Z342">
        <v>0</v>
      </c>
      <c r="AA342">
        <v>733</v>
      </c>
      <c r="AB342">
        <v>574</v>
      </c>
      <c r="AC342">
        <v>91</v>
      </c>
      <c r="AD342">
        <v>68</v>
      </c>
      <c r="AE342">
        <v>733</v>
      </c>
    </row>
    <row r="343" spans="1:31">
      <c r="A343" t="s">
        <v>737</v>
      </c>
      <c r="B343" t="s">
        <v>725</v>
      </c>
      <c r="C343" t="str">
        <f t="shared" si="28"/>
        <v>181406</v>
      </c>
      <c r="D343" t="s">
        <v>738</v>
      </c>
      <c r="E343">
        <v>7</v>
      </c>
      <c r="F343">
        <v>1640</v>
      </c>
      <c r="G343">
        <v>1250</v>
      </c>
      <c r="H343">
        <v>408</v>
      </c>
      <c r="I343">
        <v>842</v>
      </c>
      <c r="J343">
        <v>1</v>
      </c>
      <c r="K343">
        <v>3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842</v>
      </c>
      <c r="T343">
        <v>0</v>
      </c>
      <c r="U343">
        <v>0</v>
      </c>
      <c r="V343">
        <v>842</v>
      </c>
      <c r="W343">
        <v>23</v>
      </c>
      <c r="X343">
        <v>3</v>
      </c>
      <c r="Y343">
        <v>20</v>
      </c>
      <c r="Z343">
        <v>0</v>
      </c>
      <c r="AA343">
        <v>819</v>
      </c>
      <c r="AB343">
        <v>598</v>
      </c>
      <c r="AC343">
        <v>104</v>
      </c>
      <c r="AD343">
        <v>117</v>
      </c>
      <c r="AE343">
        <v>819</v>
      </c>
    </row>
    <row r="344" spans="1:31">
      <c r="A344" t="s">
        <v>739</v>
      </c>
      <c r="B344" t="s">
        <v>725</v>
      </c>
      <c r="C344" t="str">
        <f t="shared" si="28"/>
        <v>181406</v>
      </c>
      <c r="D344" t="s">
        <v>740</v>
      </c>
      <c r="E344">
        <v>8</v>
      </c>
      <c r="F344">
        <v>1309</v>
      </c>
      <c r="G344">
        <v>988</v>
      </c>
      <c r="H344">
        <v>349</v>
      </c>
      <c r="I344">
        <v>639</v>
      </c>
      <c r="J344">
        <v>0</v>
      </c>
      <c r="K344">
        <v>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639</v>
      </c>
      <c r="T344">
        <v>0</v>
      </c>
      <c r="U344">
        <v>0</v>
      </c>
      <c r="V344">
        <v>639</v>
      </c>
      <c r="W344">
        <v>28</v>
      </c>
      <c r="X344">
        <v>5</v>
      </c>
      <c r="Y344">
        <v>20</v>
      </c>
      <c r="Z344">
        <v>0</v>
      </c>
      <c r="AA344">
        <v>611</v>
      </c>
      <c r="AB344">
        <v>417</v>
      </c>
      <c r="AC344">
        <v>82</v>
      </c>
      <c r="AD344">
        <v>112</v>
      </c>
      <c r="AE344">
        <v>611</v>
      </c>
    </row>
    <row r="345" spans="1:31">
      <c r="A345" t="s">
        <v>741</v>
      </c>
      <c r="B345" t="s">
        <v>725</v>
      </c>
      <c r="C345" t="str">
        <f t="shared" si="28"/>
        <v>181406</v>
      </c>
      <c r="D345" t="s">
        <v>742</v>
      </c>
      <c r="E345">
        <v>9</v>
      </c>
      <c r="F345">
        <v>705</v>
      </c>
      <c r="G345">
        <v>540</v>
      </c>
      <c r="H345">
        <v>152</v>
      </c>
      <c r="I345">
        <v>388</v>
      </c>
      <c r="J345">
        <v>1</v>
      </c>
      <c r="K345">
        <v>3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388</v>
      </c>
      <c r="T345">
        <v>0</v>
      </c>
      <c r="U345">
        <v>0</v>
      </c>
      <c r="V345">
        <v>388</v>
      </c>
      <c r="W345">
        <v>9</v>
      </c>
      <c r="X345">
        <v>2</v>
      </c>
      <c r="Y345">
        <v>7</v>
      </c>
      <c r="Z345">
        <v>0</v>
      </c>
      <c r="AA345">
        <v>379</v>
      </c>
      <c r="AB345">
        <v>281</v>
      </c>
      <c r="AC345">
        <v>33</v>
      </c>
      <c r="AD345">
        <v>65</v>
      </c>
      <c r="AE345">
        <v>379</v>
      </c>
    </row>
    <row r="346" spans="1:31">
      <c r="A346" t="s">
        <v>743</v>
      </c>
      <c r="B346" t="s">
        <v>725</v>
      </c>
      <c r="C346" t="str">
        <f t="shared" si="28"/>
        <v>181406</v>
      </c>
      <c r="D346" t="s">
        <v>744</v>
      </c>
      <c r="E346">
        <v>10</v>
      </c>
      <c r="F346">
        <v>631</v>
      </c>
      <c r="G346">
        <v>480</v>
      </c>
      <c r="H346">
        <v>122</v>
      </c>
      <c r="I346">
        <v>358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358</v>
      </c>
      <c r="T346">
        <v>0</v>
      </c>
      <c r="U346">
        <v>0</v>
      </c>
      <c r="V346">
        <v>358</v>
      </c>
      <c r="W346">
        <v>5</v>
      </c>
      <c r="X346">
        <v>4</v>
      </c>
      <c r="Y346">
        <v>1</v>
      </c>
      <c r="Z346">
        <v>0</v>
      </c>
      <c r="AA346">
        <v>353</v>
      </c>
      <c r="AB346">
        <v>278</v>
      </c>
      <c r="AC346">
        <v>44</v>
      </c>
      <c r="AD346">
        <v>31</v>
      </c>
      <c r="AE346">
        <v>353</v>
      </c>
    </row>
    <row r="347" spans="1:31">
      <c r="A347" t="s">
        <v>745</v>
      </c>
      <c r="B347" t="s">
        <v>725</v>
      </c>
      <c r="C347" t="str">
        <f t="shared" si="28"/>
        <v>181406</v>
      </c>
      <c r="D347" t="s">
        <v>746</v>
      </c>
      <c r="E347">
        <v>11</v>
      </c>
      <c r="F347">
        <v>1450</v>
      </c>
      <c r="G347">
        <v>1110</v>
      </c>
      <c r="H347">
        <v>431</v>
      </c>
      <c r="I347">
        <v>679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679</v>
      </c>
      <c r="T347">
        <v>0</v>
      </c>
      <c r="U347">
        <v>0</v>
      </c>
      <c r="V347">
        <v>679</v>
      </c>
      <c r="W347">
        <v>26</v>
      </c>
      <c r="X347">
        <v>21</v>
      </c>
      <c r="Y347">
        <v>5</v>
      </c>
      <c r="Z347">
        <v>0</v>
      </c>
      <c r="AA347">
        <v>653</v>
      </c>
      <c r="AB347">
        <v>397</v>
      </c>
      <c r="AC347">
        <v>79</v>
      </c>
      <c r="AD347">
        <v>177</v>
      </c>
      <c r="AE347">
        <v>653</v>
      </c>
    </row>
    <row r="348" spans="1:31">
      <c r="A348" t="s">
        <v>747</v>
      </c>
      <c r="B348" t="s">
        <v>748</v>
      </c>
      <c r="C348" t="str">
        <f t="shared" ref="C348:C356" si="29">"181407"</f>
        <v>181407</v>
      </c>
      <c r="D348" t="s">
        <v>749</v>
      </c>
      <c r="E348">
        <v>1</v>
      </c>
      <c r="F348">
        <v>355</v>
      </c>
      <c r="G348">
        <v>270</v>
      </c>
      <c r="H348">
        <v>134</v>
      </c>
      <c r="I348">
        <v>136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136</v>
      </c>
      <c r="T348">
        <v>0</v>
      </c>
      <c r="U348">
        <v>0</v>
      </c>
      <c r="V348">
        <v>136</v>
      </c>
      <c r="W348">
        <v>2</v>
      </c>
      <c r="X348">
        <v>0</v>
      </c>
      <c r="Y348">
        <v>2</v>
      </c>
      <c r="Z348">
        <v>0</v>
      </c>
      <c r="AA348">
        <v>134</v>
      </c>
      <c r="AB348">
        <v>72</v>
      </c>
      <c r="AC348">
        <v>35</v>
      </c>
      <c r="AD348">
        <v>27</v>
      </c>
      <c r="AE348">
        <v>134</v>
      </c>
    </row>
    <row r="349" spans="1:31">
      <c r="A349" t="s">
        <v>750</v>
      </c>
      <c r="B349" t="s">
        <v>748</v>
      </c>
      <c r="C349" t="str">
        <f t="shared" si="29"/>
        <v>181407</v>
      </c>
      <c r="D349" t="s">
        <v>751</v>
      </c>
      <c r="E349">
        <v>2</v>
      </c>
      <c r="F349">
        <v>403</v>
      </c>
      <c r="G349">
        <v>310</v>
      </c>
      <c r="H349">
        <v>109</v>
      </c>
      <c r="I349">
        <v>201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201</v>
      </c>
      <c r="T349">
        <v>0</v>
      </c>
      <c r="U349">
        <v>0</v>
      </c>
      <c r="V349">
        <v>201</v>
      </c>
      <c r="W349">
        <v>9</v>
      </c>
      <c r="X349">
        <v>0</v>
      </c>
      <c r="Y349">
        <v>9</v>
      </c>
      <c r="Z349">
        <v>0</v>
      </c>
      <c r="AA349">
        <v>192</v>
      </c>
      <c r="AB349">
        <v>88</v>
      </c>
      <c r="AC349">
        <v>47</v>
      </c>
      <c r="AD349">
        <v>57</v>
      </c>
      <c r="AE349">
        <v>192</v>
      </c>
    </row>
    <row r="350" spans="1:31">
      <c r="A350" t="s">
        <v>752</v>
      </c>
      <c r="B350" t="s">
        <v>748</v>
      </c>
      <c r="C350" t="str">
        <f t="shared" si="29"/>
        <v>181407</v>
      </c>
      <c r="D350" t="s">
        <v>753</v>
      </c>
      <c r="E350">
        <v>3</v>
      </c>
      <c r="F350">
        <v>380</v>
      </c>
      <c r="G350">
        <v>290</v>
      </c>
      <c r="H350">
        <v>129</v>
      </c>
      <c r="I350">
        <v>161</v>
      </c>
      <c r="J350">
        <v>0</v>
      </c>
      <c r="K350">
        <v>3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161</v>
      </c>
      <c r="T350">
        <v>0</v>
      </c>
      <c r="U350">
        <v>0</v>
      </c>
      <c r="V350">
        <v>161</v>
      </c>
      <c r="W350">
        <v>2</v>
      </c>
      <c r="X350">
        <v>0</v>
      </c>
      <c r="Y350">
        <v>2</v>
      </c>
      <c r="Z350">
        <v>0</v>
      </c>
      <c r="AA350">
        <v>159</v>
      </c>
      <c r="AB350">
        <v>86</v>
      </c>
      <c r="AC350">
        <v>34</v>
      </c>
      <c r="AD350">
        <v>39</v>
      </c>
      <c r="AE350">
        <v>159</v>
      </c>
    </row>
    <row r="351" spans="1:31">
      <c r="A351" t="s">
        <v>754</v>
      </c>
      <c r="B351" t="s">
        <v>748</v>
      </c>
      <c r="C351" t="str">
        <f t="shared" si="29"/>
        <v>181407</v>
      </c>
      <c r="D351" t="s">
        <v>755</v>
      </c>
      <c r="E351">
        <v>4</v>
      </c>
      <c r="F351">
        <v>628</v>
      </c>
      <c r="G351">
        <v>480</v>
      </c>
      <c r="H351">
        <v>156</v>
      </c>
      <c r="I351">
        <v>324</v>
      </c>
      <c r="J351">
        <v>0</v>
      </c>
      <c r="K351">
        <v>3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324</v>
      </c>
      <c r="T351">
        <v>0</v>
      </c>
      <c r="U351">
        <v>0</v>
      </c>
      <c r="V351">
        <v>324</v>
      </c>
      <c r="W351">
        <v>10</v>
      </c>
      <c r="X351">
        <v>6</v>
      </c>
      <c r="Y351">
        <v>4</v>
      </c>
      <c r="Z351">
        <v>0</v>
      </c>
      <c r="AA351">
        <v>314</v>
      </c>
      <c r="AB351">
        <v>178</v>
      </c>
      <c r="AC351">
        <v>89</v>
      </c>
      <c r="AD351">
        <v>47</v>
      </c>
      <c r="AE351">
        <v>314</v>
      </c>
    </row>
    <row r="352" spans="1:31">
      <c r="A352" t="s">
        <v>756</v>
      </c>
      <c r="B352" t="s">
        <v>748</v>
      </c>
      <c r="C352" t="str">
        <f t="shared" si="29"/>
        <v>181407</v>
      </c>
      <c r="D352" t="s">
        <v>757</v>
      </c>
      <c r="E352">
        <v>5</v>
      </c>
      <c r="F352">
        <v>395</v>
      </c>
      <c r="G352">
        <v>300</v>
      </c>
      <c r="H352">
        <v>149</v>
      </c>
      <c r="I352">
        <v>151</v>
      </c>
      <c r="J352">
        <v>0</v>
      </c>
      <c r="K352">
        <v>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151</v>
      </c>
      <c r="T352">
        <v>0</v>
      </c>
      <c r="U352">
        <v>0</v>
      </c>
      <c r="V352">
        <v>151</v>
      </c>
      <c r="W352">
        <v>4</v>
      </c>
      <c r="X352">
        <v>0</v>
      </c>
      <c r="Y352">
        <v>4</v>
      </c>
      <c r="Z352">
        <v>0</v>
      </c>
      <c r="AA352">
        <v>147</v>
      </c>
      <c r="AB352">
        <v>71</v>
      </c>
      <c r="AC352">
        <v>39</v>
      </c>
      <c r="AD352">
        <v>37</v>
      </c>
      <c r="AE352">
        <v>147</v>
      </c>
    </row>
    <row r="353" spans="1:31">
      <c r="A353" t="s">
        <v>758</v>
      </c>
      <c r="B353" t="s">
        <v>748</v>
      </c>
      <c r="C353" t="str">
        <f t="shared" si="29"/>
        <v>181407</v>
      </c>
      <c r="D353" t="s">
        <v>759</v>
      </c>
      <c r="E353">
        <v>6</v>
      </c>
      <c r="F353">
        <v>597</v>
      </c>
      <c r="G353">
        <v>459</v>
      </c>
      <c r="H353">
        <v>244</v>
      </c>
      <c r="I353">
        <v>216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216</v>
      </c>
      <c r="T353">
        <v>0</v>
      </c>
      <c r="U353">
        <v>0</v>
      </c>
      <c r="V353">
        <v>216</v>
      </c>
      <c r="W353">
        <v>11</v>
      </c>
      <c r="X353">
        <v>0</v>
      </c>
      <c r="Y353">
        <v>11</v>
      </c>
      <c r="Z353">
        <v>0</v>
      </c>
      <c r="AA353">
        <v>205</v>
      </c>
      <c r="AB353">
        <v>119</v>
      </c>
      <c r="AC353">
        <v>48</v>
      </c>
      <c r="AD353">
        <v>38</v>
      </c>
      <c r="AE353">
        <v>205</v>
      </c>
    </row>
    <row r="354" spans="1:31">
      <c r="A354" t="s">
        <v>760</v>
      </c>
      <c r="B354" t="s">
        <v>748</v>
      </c>
      <c r="C354" t="str">
        <f t="shared" si="29"/>
        <v>181407</v>
      </c>
      <c r="D354" t="s">
        <v>761</v>
      </c>
      <c r="E354">
        <v>7</v>
      </c>
      <c r="F354">
        <v>602</v>
      </c>
      <c r="G354">
        <v>460</v>
      </c>
      <c r="H354">
        <v>178</v>
      </c>
      <c r="I354">
        <v>282</v>
      </c>
      <c r="J354">
        <v>1</v>
      </c>
      <c r="K354">
        <v>2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282</v>
      </c>
      <c r="T354">
        <v>0</v>
      </c>
      <c r="U354">
        <v>0</v>
      </c>
      <c r="V354">
        <v>282</v>
      </c>
      <c r="W354">
        <v>13</v>
      </c>
      <c r="X354">
        <v>2</v>
      </c>
      <c r="Y354">
        <v>10</v>
      </c>
      <c r="Z354">
        <v>0</v>
      </c>
      <c r="AA354">
        <v>269</v>
      </c>
      <c r="AB354">
        <v>199</v>
      </c>
      <c r="AC354">
        <v>24</v>
      </c>
      <c r="AD354">
        <v>46</v>
      </c>
      <c r="AE354">
        <v>269</v>
      </c>
    </row>
    <row r="355" spans="1:31">
      <c r="A355" t="s">
        <v>762</v>
      </c>
      <c r="B355" t="s">
        <v>748</v>
      </c>
      <c r="C355" t="str">
        <f t="shared" si="29"/>
        <v>181407</v>
      </c>
      <c r="D355" t="s">
        <v>763</v>
      </c>
      <c r="E355">
        <v>8</v>
      </c>
      <c r="F355">
        <v>1773</v>
      </c>
      <c r="G355">
        <v>1360</v>
      </c>
      <c r="H355">
        <v>475</v>
      </c>
      <c r="I355">
        <v>885</v>
      </c>
      <c r="J355">
        <v>2</v>
      </c>
      <c r="K355">
        <v>7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885</v>
      </c>
      <c r="T355">
        <v>0</v>
      </c>
      <c r="U355">
        <v>0</v>
      </c>
      <c r="V355">
        <v>885</v>
      </c>
      <c r="W355">
        <v>34</v>
      </c>
      <c r="X355">
        <v>7</v>
      </c>
      <c r="Y355">
        <v>27</v>
      </c>
      <c r="Z355">
        <v>0</v>
      </c>
      <c r="AA355">
        <v>851</v>
      </c>
      <c r="AB355">
        <v>408</v>
      </c>
      <c r="AC355">
        <v>228</v>
      </c>
      <c r="AD355">
        <v>215</v>
      </c>
      <c r="AE355">
        <v>851</v>
      </c>
    </row>
    <row r="356" spans="1:31">
      <c r="A356" t="s">
        <v>764</v>
      </c>
      <c r="B356" t="s">
        <v>748</v>
      </c>
      <c r="C356" t="str">
        <f t="shared" si="29"/>
        <v>181407</v>
      </c>
      <c r="D356" t="s">
        <v>765</v>
      </c>
      <c r="E356">
        <v>9</v>
      </c>
      <c r="F356">
        <v>579</v>
      </c>
      <c r="G356">
        <v>440</v>
      </c>
      <c r="H356">
        <v>153</v>
      </c>
      <c r="I356">
        <v>286</v>
      </c>
      <c r="J356">
        <v>1</v>
      </c>
      <c r="K356">
        <v>8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286</v>
      </c>
      <c r="T356">
        <v>0</v>
      </c>
      <c r="U356">
        <v>0</v>
      </c>
      <c r="V356">
        <v>286</v>
      </c>
      <c r="W356">
        <v>10</v>
      </c>
      <c r="X356">
        <v>3</v>
      </c>
      <c r="Y356">
        <v>7</v>
      </c>
      <c r="Z356">
        <v>0</v>
      </c>
      <c r="AA356">
        <v>276</v>
      </c>
      <c r="AB356">
        <v>166</v>
      </c>
      <c r="AC356">
        <v>51</v>
      </c>
      <c r="AD356">
        <v>59</v>
      </c>
      <c r="AE356">
        <v>276</v>
      </c>
    </row>
    <row r="357" spans="1:31">
      <c r="A357" t="s">
        <v>766</v>
      </c>
      <c r="B357" t="s">
        <v>767</v>
      </c>
      <c r="C357" t="str">
        <f t="shared" ref="C357:C363" si="30">"181408"</f>
        <v>181408</v>
      </c>
      <c r="D357" t="s">
        <v>768</v>
      </c>
      <c r="E357">
        <v>1</v>
      </c>
      <c r="F357">
        <v>1497</v>
      </c>
      <c r="G357">
        <v>1140</v>
      </c>
      <c r="H357">
        <v>408</v>
      </c>
      <c r="I357">
        <v>732</v>
      </c>
      <c r="J357">
        <v>0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732</v>
      </c>
      <c r="T357">
        <v>0</v>
      </c>
      <c r="U357">
        <v>0</v>
      </c>
      <c r="V357">
        <v>732</v>
      </c>
      <c r="W357">
        <v>21</v>
      </c>
      <c r="X357">
        <v>2</v>
      </c>
      <c r="Y357">
        <v>16</v>
      </c>
      <c r="Z357">
        <v>0</v>
      </c>
      <c r="AA357">
        <v>711</v>
      </c>
      <c r="AB357">
        <v>522</v>
      </c>
      <c r="AC357">
        <v>81</v>
      </c>
      <c r="AD357">
        <v>108</v>
      </c>
      <c r="AE357">
        <v>711</v>
      </c>
    </row>
    <row r="358" spans="1:31">
      <c r="A358" t="s">
        <v>769</v>
      </c>
      <c r="B358" t="s">
        <v>767</v>
      </c>
      <c r="C358" t="str">
        <f t="shared" si="30"/>
        <v>181408</v>
      </c>
      <c r="D358" t="s">
        <v>770</v>
      </c>
      <c r="E358">
        <v>2</v>
      </c>
      <c r="F358">
        <v>1047</v>
      </c>
      <c r="G358">
        <v>800</v>
      </c>
      <c r="H358">
        <v>356</v>
      </c>
      <c r="I358">
        <v>444</v>
      </c>
      <c r="J358">
        <v>1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444</v>
      </c>
      <c r="T358">
        <v>0</v>
      </c>
      <c r="U358">
        <v>0</v>
      </c>
      <c r="V358">
        <v>444</v>
      </c>
      <c r="W358">
        <v>4</v>
      </c>
      <c r="X358">
        <v>0</v>
      </c>
      <c r="Y358">
        <v>4</v>
      </c>
      <c r="Z358">
        <v>0</v>
      </c>
      <c r="AA358">
        <v>440</v>
      </c>
      <c r="AB358">
        <v>327</v>
      </c>
      <c r="AC358">
        <v>62</v>
      </c>
      <c r="AD358">
        <v>51</v>
      </c>
      <c r="AE358">
        <v>440</v>
      </c>
    </row>
    <row r="359" spans="1:31">
      <c r="A359" t="s">
        <v>771</v>
      </c>
      <c r="B359" t="s">
        <v>767</v>
      </c>
      <c r="C359" t="str">
        <f t="shared" si="30"/>
        <v>181408</v>
      </c>
      <c r="D359" t="s">
        <v>772</v>
      </c>
      <c r="E359">
        <v>3</v>
      </c>
      <c r="F359">
        <v>1669</v>
      </c>
      <c r="G359">
        <v>1260</v>
      </c>
      <c r="H359">
        <v>315</v>
      </c>
      <c r="I359">
        <v>945</v>
      </c>
      <c r="J359">
        <v>0</v>
      </c>
      <c r="K359">
        <v>5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945</v>
      </c>
      <c r="T359">
        <v>0</v>
      </c>
      <c r="U359">
        <v>0</v>
      </c>
      <c r="V359">
        <v>945</v>
      </c>
      <c r="W359">
        <v>20</v>
      </c>
      <c r="X359">
        <v>0</v>
      </c>
      <c r="Y359">
        <v>20</v>
      </c>
      <c r="Z359">
        <v>0</v>
      </c>
      <c r="AA359">
        <v>925</v>
      </c>
      <c r="AB359">
        <v>709</v>
      </c>
      <c r="AC359">
        <v>95</v>
      </c>
      <c r="AD359">
        <v>121</v>
      </c>
      <c r="AE359">
        <v>925</v>
      </c>
    </row>
    <row r="360" spans="1:31">
      <c r="A360" t="s">
        <v>773</v>
      </c>
      <c r="B360" t="s">
        <v>767</v>
      </c>
      <c r="C360" t="str">
        <f t="shared" si="30"/>
        <v>181408</v>
      </c>
      <c r="D360" t="s">
        <v>774</v>
      </c>
      <c r="E360">
        <v>4</v>
      </c>
      <c r="F360">
        <v>894</v>
      </c>
      <c r="G360">
        <v>680</v>
      </c>
      <c r="H360">
        <v>240</v>
      </c>
      <c r="I360">
        <v>440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440</v>
      </c>
      <c r="T360">
        <v>0</v>
      </c>
      <c r="U360">
        <v>0</v>
      </c>
      <c r="V360">
        <v>440</v>
      </c>
      <c r="W360">
        <v>13</v>
      </c>
      <c r="X360">
        <v>7</v>
      </c>
      <c r="Y360">
        <v>6</v>
      </c>
      <c r="Z360">
        <v>0</v>
      </c>
      <c r="AA360">
        <v>427</v>
      </c>
      <c r="AB360">
        <v>364</v>
      </c>
      <c r="AC360">
        <v>27</v>
      </c>
      <c r="AD360">
        <v>36</v>
      </c>
      <c r="AE360">
        <v>427</v>
      </c>
    </row>
    <row r="361" spans="1:31">
      <c r="A361" t="s">
        <v>775</v>
      </c>
      <c r="B361" t="s">
        <v>767</v>
      </c>
      <c r="C361" t="str">
        <f t="shared" si="30"/>
        <v>181408</v>
      </c>
      <c r="D361" t="s">
        <v>776</v>
      </c>
      <c r="E361">
        <v>5</v>
      </c>
      <c r="F361">
        <v>241</v>
      </c>
      <c r="G361">
        <v>190</v>
      </c>
      <c r="H361">
        <v>53</v>
      </c>
      <c r="I361">
        <v>137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137</v>
      </c>
      <c r="T361">
        <v>0</v>
      </c>
      <c r="U361">
        <v>0</v>
      </c>
      <c r="V361">
        <v>137</v>
      </c>
      <c r="W361">
        <v>7</v>
      </c>
      <c r="X361">
        <v>0</v>
      </c>
      <c r="Y361">
        <v>7</v>
      </c>
      <c r="Z361">
        <v>0</v>
      </c>
      <c r="AA361">
        <v>130</v>
      </c>
      <c r="AB361">
        <v>84</v>
      </c>
      <c r="AC361">
        <v>16</v>
      </c>
      <c r="AD361">
        <v>30</v>
      </c>
      <c r="AE361">
        <v>130</v>
      </c>
    </row>
    <row r="362" spans="1:31">
      <c r="A362" t="s">
        <v>777</v>
      </c>
      <c r="B362" t="s">
        <v>767</v>
      </c>
      <c r="C362" t="str">
        <f t="shared" si="30"/>
        <v>181408</v>
      </c>
      <c r="D362" t="s">
        <v>778</v>
      </c>
      <c r="E362">
        <v>6</v>
      </c>
      <c r="F362">
        <v>682</v>
      </c>
      <c r="G362">
        <v>524</v>
      </c>
      <c r="H362">
        <v>118</v>
      </c>
      <c r="I362">
        <v>406</v>
      </c>
      <c r="J362">
        <v>0</v>
      </c>
      <c r="K362">
        <v>3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406</v>
      </c>
      <c r="T362">
        <v>0</v>
      </c>
      <c r="U362">
        <v>0</v>
      </c>
      <c r="V362">
        <v>406</v>
      </c>
      <c r="W362">
        <v>12</v>
      </c>
      <c r="X362">
        <v>2</v>
      </c>
      <c r="Y362">
        <v>5</v>
      </c>
      <c r="Z362">
        <v>0</v>
      </c>
      <c r="AA362">
        <v>394</v>
      </c>
      <c r="AB362">
        <v>327</v>
      </c>
      <c r="AC362">
        <v>33</v>
      </c>
      <c r="AD362">
        <v>34</v>
      </c>
      <c r="AE362">
        <v>394</v>
      </c>
    </row>
    <row r="363" spans="1:31">
      <c r="A363" t="s">
        <v>779</v>
      </c>
      <c r="B363" t="s">
        <v>767</v>
      </c>
      <c r="C363" t="str">
        <f t="shared" si="30"/>
        <v>181408</v>
      </c>
      <c r="D363" t="s">
        <v>780</v>
      </c>
      <c r="E363">
        <v>7</v>
      </c>
      <c r="F363">
        <v>579</v>
      </c>
      <c r="G363">
        <v>440</v>
      </c>
      <c r="H363">
        <v>176</v>
      </c>
      <c r="I363">
        <v>264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264</v>
      </c>
      <c r="T363">
        <v>0</v>
      </c>
      <c r="U363">
        <v>0</v>
      </c>
      <c r="V363">
        <v>264</v>
      </c>
      <c r="W363">
        <v>5</v>
      </c>
      <c r="X363">
        <v>3</v>
      </c>
      <c r="Y363">
        <v>2</v>
      </c>
      <c r="Z363">
        <v>0</v>
      </c>
      <c r="AA363">
        <v>259</v>
      </c>
      <c r="AB363">
        <v>198</v>
      </c>
      <c r="AC363">
        <v>18</v>
      </c>
      <c r="AD363">
        <v>43</v>
      </c>
      <c r="AE363">
        <v>259</v>
      </c>
    </row>
    <row r="364" spans="1:31">
      <c r="A364" t="s">
        <v>781</v>
      </c>
      <c r="B364" t="s">
        <v>782</v>
      </c>
      <c r="C364" t="str">
        <f t="shared" ref="C364:C372" si="31">"181409"</f>
        <v>181409</v>
      </c>
      <c r="D364" t="s">
        <v>783</v>
      </c>
      <c r="E364">
        <v>1</v>
      </c>
      <c r="F364">
        <v>1256</v>
      </c>
      <c r="G364">
        <v>960</v>
      </c>
      <c r="H364">
        <v>252</v>
      </c>
      <c r="I364">
        <v>708</v>
      </c>
      <c r="J364">
        <v>0</v>
      </c>
      <c r="K364">
        <v>2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708</v>
      </c>
      <c r="T364">
        <v>0</v>
      </c>
      <c r="U364">
        <v>0</v>
      </c>
      <c r="V364">
        <v>708</v>
      </c>
      <c r="W364">
        <v>33</v>
      </c>
      <c r="X364">
        <v>7</v>
      </c>
      <c r="Y364">
        <v>26</v>
      </c>
      <c r="Z364">
        <v>0</v>
      </c>
      <c r="AA364">
        <v>675</v>
      </c>
      <c r="AB364">
        <v>441</v>
      </c>
      <c r="AC364">
        <v>88</v>
      </c>
      <c r="AD364">
        <v>146</v>
      </c>
      <c r="AE364">
        <v>675</v>
      </c>
    </row>
    <row r="365" spans="1:31">
      <c r="A365" t="s">
        <v>784</v>
      </c>
      <c r="B365" t="s">
        <v>782</v>
      </c>
      <c r="C365" t="str">
        <f t="shared" si="31"/>
        <v>181409</v>
      </c>
      <c r="D365" t="s">
        <v>785</v>
      </c>
      <c r="E365">
        <v>2</v>
      </c>
      <c r="F365">
        <v>866</v>
      </c>
      <c r="G365">
        <v>660</v>
      </c>
      <c r="H365">
        <v>279</v>
      </c>
      <c r="I365">
        <v>381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381</v>
      </c>
      <c r="T365">
        <v>0</v>
      </c>
      <c r="U365">
        <v>0</v>
      </c>
      <c r="V365">
        <v>381</v>
      </c>
      <c r="W365">
        <v>24</v>
      </c>
      <c r="X365">
        <v>1</v>
      </c>
      <c r="Y365">
        <v>23</v>
      </c>
      <c r="Z365">
        <v>0</v>
      </c>
      <c r="AA365">
        <v>357</v>
      </c>
      <c r="AB365">
        <v>154</v>
      </c>
      <c r="AC365">
        <v>51</v>
      </c>
      <c r="AD365">
        <v>152</v>
      </c>
      <c r="AE365">
        <v>357</v>
      </c>
    </row>
    <row r="366" spans="1:31">
      <c r="A366" t="s">
        <v>786</v>
      </c>
      <c r="B366" t="s">
        <v>782</v>
      </c>
      <c r="C366" t="str">
        <f t="shared" si="31"/>
        <v>181409</v>
      </c>
      <c r="D366" t="s">
        <v>787</v>
      </c>
      <c r="E366">
        <v>3</v>
      </c>
      <c r="F366">
        <v>978</v>
      </c>
      <c r="G366">
        <v>750</v>
      </c>
      <c r="H366">
        <v>277</v>
      </c>
      <c r="I366">
        <v>473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473</v>
      </c>
      <c r="T366">
        <v>0</v>
      </c>
      <c r="U366">
        <v>0</v>
      </c>
      <c r="V366">
        <v>473</v>
      </c>
      <c r="W366">
        <v>25</v>
      </c>
      <c r="X366">
        <v>1</v>
      </c>
      <c r="Y366">
        <v>24</v>
      </c>
      <c r="Z366">
        <v>0</v>
      </c>
      <c r="AA366">
        <v>448</v>
      </c>
      <c r="AB366">
        <v>257</v>
      </c>
      <c r="AC366">
        <v>48</v>
      </c>
      <c r="AD366">
        <v>143</v>
      </c>
      <c r="AE366">
        <v>448</v>
      </c>
    </row>
    <row r="367" spans="1:31">
      <c r="A367" t="s">
        <v>788</v>
      </c>
      <c r="B367" t="s">
        <v>782</v>
      </c>
      <c r="C367" t="str">
        <f t="shared" si="31"/>
        <v>181409</v>
      </c>
      <c r="D367" t="s">
        <v>789</v>
      </c>
      <c r="E367">
        <v>4</v>
      </c>
      <c r="F367">
        <v>673</v>
      </c>
      <c r="G367">
        <v>510</v>
      </c>
      <c r="H367">
        <v>117</v>
      </c>
      <c r="I367">
        <v>393</v>
      </c>
      <c r="J367">
        <v>0</v>
      </c>
      <c r="K367"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393</v>
      </c>
      <c r="T367">
        <v>0</v>
      </c>
      <c r="U367">
        <v>0</v>
      </c>
      <c r="V367">
        <v>393</v>
      </c>
      <c r="W367">
        <v>16</v>
      </c>
      <c r="X367">
        <v>0</v>
      </c>
      <c r="Y367">
        <v>13</v>
      </c>
      <c r="Z367">
        <v>0</v>
      </c>
      <c r="AA367">
        <v>377</v>
      </c>
      <c r="AB367">
        <v>223</v>
      </c>
      <c r="AC367">
        <v>46</v>
      </c>
      <c r="AD367">
        <v>108</v>
      </c>
      <c r="AE367">
        <v>377</v>
      </c>
    </row>
    <row r="368" spans="1:31">
      <c r="A368" t="s">
        <v>790</v>
      </c>
      <c r="B368" t="s">
        <v>782</v>
      </c>
      <c r="C368" t="str">
        <f t="shared" si="31"/>
        <v>181409</v>
      </c>
      <c r="D368" t="s">
        <v>791</v>
      </c>
      <c r="E368">
        <v>5</v>
      </c>
      <c r="F368">
        <v>580</v>
      </c>
      <c r="G368">
        <v>440</v>
      </c>
      <c r="H368">
        <v>170</v>
      </c>
      <c r="I368">
        <v>270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270</v>
      </c>
      <c r="T368">
        <v>0</v>
      </c>
      <c r="U368">
        <v>0</v>
      </c>
      <c r="V368">
        <v>270</v>
      </c>
      <c r="W368">
        <v>1</v>
      </c>
      <c r="X368">
        <v>0</v>
      </c>
      <c r="Y368">
        <v>1</v>
      </c>
      <c r="Z368">
        <v>0</v>
      </c>
      <c r="AA368">
        <v>269</v>
      </c>
      <c r="AB368">
        <v>161</v>
      </c>
      <c r="AC368">
        <v>24</v>
      </c>
      <c r="AD368">
        <v>84</v>
      </c>
      <c r="AE368">
        <v>269</v>
      </c>
    </row>
    <row r="369" spans="1:31">
      <c r="A369" t="s">
        <v>792</v>
      </c>
      <c r="B369" t="s">
        <v>782</v>
      </c>
      <c r="C369" t="str">
        <f t="shared" si="31"/>
        <v>181409</v>
      </c>
      <c r="D369" t="s">
        <v>793</v>
      </c>
      <c r="E369">
        <v>6</v>
      </c>
      <c r="F369">
        <v>532</v>
      </c>
      <c r="G369">
        <v>410</v>
      </c>
      <c r="H369">
        <v>199</v>
      </c>
      <c r="I369">
        <v>211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211</v>
      </c>
      <c r="T369">
        <v>0</v>
      </c>
      <c r="U369">
        <v>0</v>
      </c>
      <c r="V369">
        <v>211</v>
      </c>
      <c r="W369">
        <v>12</v>
      </c>
      <c r="X369">
        <v>1</v>
      </c>
      <c r="Y369">
        <v>11</v>
      </c>
      <c r="Z369">
        <v>0</v>
      </c>
      <c r="AA369">
        <v>199</v>
      </c>
      <c r="AB369">
        <v>115</v>
      </c>
      <c r="AC369">
        <v>18</v>
      </c>
      <c r="AD369">
        <v>66</v>
      </c>
      <c r="AE369">
        <v>199</v>
      </c>
    </row>
    <row r="370" spans="1:31">
      <c r="A370" t="s">
        <v>794</v>
      </c>
      <c r="B370" t="s">
        <v>782</v>
      </c>
      <c r="C370" t="str">
        <f t="shared" si="31"/>
        <v>181409</v>
      </c>
      <c r="D370" t="s">
        <v>795</v>
      </c>
      <c r="E370">
        <v>7</v>
      </c>
      <c r="F370">
        <v>329</v>
      </c>
      <c r="G370">
        <v>250</v>
      </c>
      <c r="H370">
        <v>60</v>
      </c>
      <c r="I370">
        <v>190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190</v>
      </c>
      <c r="T370">
        <v>0</v>
      </c>
      <c r="U370">
        <v>0</v>
      </c>
      <c r="V370">
        <v>190</v>
      </c>
      <c r="W370">
        <v>15</v>
      </c>
      <c r="X370">
        <v>0</v>
      </c>
      <c r="Y370">
        <v>15</v>
      </c>
      <c r="Z370">
        <v>0</v>
      </c>
      <c r="AA370">
        <v>175</v>
      </c>
      <c r="AB370">
        <v>91</v>
      </c>
      <c r="AC370">
        <v>30</v>
      </c>
      <c r="AD370">
        <v>54</v>
      </c>
      <c r="AE370">
        <v>175</v>
      </c>
    </row>
    <row r="371" spans="1:31">
      <c r="A371" t="s">
        <v>796</v>
      </c>
      <c r="B371" t="s">
        <v>782</v>
      </c>
      <c r="C371" t="str">
        <f t="shared" si="31"/>
        <v>181409</v>
      </c>
      <c r="D371" t="s">
        <v>797</v>
      </c>
      <c r="E371">
        <v>8</v>
      </c>
      <c r="F371">
        <v>328</v>
      </c>
      <c r="G371">
        <v>250</v>
      </c>
      <c r="H371">
        <v>61</v>
      </c>
      <c r="I371">
        <v>189</v>
      </c>
      <c r="J371">
        <v>0</v>
      </c>
      <c r="K371">
        <v>3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189</v>
      </c>
      <c r="T371">
        <v>0</v>
      </c>
      <c r="U371">
        <v>0</v>
      </c>
      <c r="V371">
        <v>189</v>
      </c>
      <c r="W371">
        <v>5</v>
      </c>
      <c r="X371">
        <v>0</v>
      </c>
      <c r="Y371">
        <v>5</v>
      </c>
      <c r="Z371">
        <v>0</v>
      </c>
      <c r="AA371">
        <v>184</v>
      </c>
      <c r="AB371">
        <v>121</v>
      </c>
      <c r="AC371">
        <v>30</v>
      </c>
      <c r="AD371">
        <v>33</v>
      </c>
      <c r="AE371">
        <v>184</v>
      </c>
    </row>
    <row r="372" spans="1:31">
      <c r="A372" t="s">
        <v>798</v>
      </c>
      <c r="B372" t="s">
        <v>782</v>
      </c>
      <c r="C372" t="str">
        <f t="shared" si="31"/>
        <v>181409</v>
      </c>
      <c r="D372" t="s">
        <v>799</v>
      </c>
      <c r="E372">
        <v>9</v>
      </c>
      <c r="F372">
        <v>216</v>
      </c>
      <c r="G372">
        <v>169</v>
      </c>
      <c r="H372">
        <v>44</v>
      </c>
      <c r="I372">
        <v>125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125</v>
      </c>
      <c r="T372">
        <v>0</v>
      </c>
      <c r="U372">
        <v>0</v>
      </c>
      <c r="V372">
        <v>125</v>
      </c>
      <c r="W372">
        <v>7</v>
      </c>
      <c r="X372">
        <v>0</v>
      </c>
      <c r="Y372">
        <v>7</v>
      </c>
      <c r="Z372">
        <v>0</v>
      </c>
      <c r="AA372">
        <v>118</v>
      </c>
      <c r="AB372">
        <v>45</v>
      </c>
      <c r="AC372">
        <v>18</v>
      </c>
      <c r="AD372">
        <v>55</v>
      </c>
      <c r="AE372">
        <v>118</v>
      </c>
    </row>
    <row r="373" spans="1:31">
      <c r="A373" t="s">
        <v>800</v>
      </c>
      <c r="B373" t="s">
        <v>801</v>
      </c>
      <c r="C373" t="str">
        <f t="shared" ref="C373:C395" si="32">"181701"</f>
        <v>181701</v>
      </c>
      <c r="D373" t="s">
        <v>802</v>
      </c>
      <c r="E373">
        <v>1</v>
      </c>
      <c r="F373">
        <v>1282</v>
      </c>
      <c r="G373">
        <v>1002</v>
      </c>
      <c r="H373">
        <v>434</v>
      </c>
      <c r="I373">
        <v>568</v>
      </c>
      <c r="J373">
        <v>4</v>
      </c>
      <c r="K373">
        <v>8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568</v>
      </c>
      <c r="T373">
        <v>0</v>
      </c>
      <c r="U373">
        <v>0</v>
      </c>
      <c r="V373">
        <v>568</v>
      </c>
      <c r="W373">
        <v>49</v>
      </c>
      <c r="X373">
        <v>10</v>
      </c>
      <c r="Y373">
        <v>39</v>
      </c>
      <c r="Z373">
        <v>0</v>
      </c>
      <c r="AA373">
        <v>519</v>
      </c>
      <c r="AB373">
        <v>259</v>
      </c>
      <c r="AC373">
        <v>106</v>
      </c>
      <c r="AD373">
        <v>154</v>
      </c>
      <c r="AE373">
        <v>519</v>
      </c>
    </row>
    <row r="374" spans="1:31">
      <c r="A374" t="s">
        <v>803</v>
      </c>
      <c r="B374" t="s">
        <v>801</v>
      </c>
      <c r="C374" t="str">
        <f t="shared" si="32"/>
        <v>181701</v>
      </c>
      <c r="D374" t="s">
        <v>804</v>
      </c>
      <c r="E374">
        <v>2</v>
      </c>
      <c r="F374">
        <v>1234</v>
      </c>
      <c r="G374">
        <v>960</v>
      </c>
      <c r="H374">
        <v>405</v>
      </c>
      <c r="I374">
        <v>555</v>
      </c>
      <c r="J374">
        <v>0</v>
      </c>
      <c r="K374">
        <v>7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555</v>
      </c>
      <c r="T374">
        <v>0</v>
      </c>
      <c r="U374">
        <v>0</v>
      </c>
      <c r="V374">
        <v>555</v>
      </c>
      <c r="W374">
        <v>43</v>
      </c>
      <c r="X374">
        <v>6</v>
      </c>
      <c r="Y374">
        <v>37</v>
      </c>
      <c r="Z374">
        <v>0</v>
      </c>
      <c r="AA374">
        <v>512</v>
      </c>
      <c r="AB374">
        <v>243</v>
      </c>
      <c r="AC374">
        <v>110</v>
      </c>
      <c r="AD374">
        <v>159</v>
      </c>
      <c r="AE374">
        <v>512</v>
      </c>
    </row>
    <row r="375" spans="1:31">
      <c r="A375" t="s">
        <v>805</v>
      </c>
      <c r="B375" t="s">
        <v>801</v>
      </c>
      <c r="C375" t="str">
        <f t="shared" si="32"/>
        <v>181701</v>
      </c>
      <c r="D375" t="s">
        <v>57</v>
      </c>
      <c r="E375">
        <v>3</v>
      </c>
      <c r="F375">
        <v>1360</v>
      </c>
      <c r="G375">
        <v>1060</v>
      </c>
      <c r="H375">
        <v>385</v>
      </c>
      <c r="I375">
        <v>675</v>
      </c>
      <c r="J375">
        <v>0</v>
      </c>
      <c r="K375">
        <v>7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675</v>
      </c>
      <c r="T375">
        <v>0</v>
      </c>
      <c r="U375">
        <v>0</v>
      </c>
      <c r="V375">
        <v>675</v>
      </c>
      <c r="W375">
        <v>45</v>
      </c>
      <c r="X375">
        <v>7</v>
      </c>
      <c r="Y375">
        <v>38</v>
      </c>
      <c r="Z375">
        <v>0</v>
      </c>
      <c r="AA375">
        <v>630</v>
      </c>
      <c r="AB375">
        <v>354</v>
      </c>
      <c r="AC375">
        <v>115</v>
      </c>
      <c r="AD375">
        <v>161</v>
      </c>
      <c r="AE375">
        <v>630</v>
      </c>
    </row>
    <row r="376" spans="1:31">
      <c r="A376" t="s">
        <v>806</v>
      </c>
      <c r="B376" t="s">
        <v>801</v>
      </c>
      <c r="C376" t="str">
        <f t="shared" si="32"/>
        <v>181701</v>
      </c>
      <c r="D376" t="s">
        <v>807</v>
      </c>
      <c r="E376">
        <v>4</v>
      </c>
      <c r="F376">
        <v>1223</v>
      </c>
      <c r="G376">
        <v>950</v>
      </c>
      <c r="H376">
        <v>357</v>
      </c>
      <c r="I376">
        <v>593</v>
      </c>
      <c r="J376">
        <v>1</v>
      </c>
      <c r="K376">
        <v>6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593</v>
      </c>
      <c r="T376">
        <v>0</v>
      </c>
      <c r="U376">
        <v>0</v>
      </c>
      <c r="V376">
        <v>593</v>
      </c>
      <c r="W376">
        <v>38</v>
      </c>
      <c r="X376">
        <v>8</v>
      </c>
      <c r="Y376">
        <v>30</v>
      </c>
      <c r="Z376">
        <v>0</v>
      </c>
      <c r="AA376">
        <v>555</v>
      </c>
      <c r="AB376">
        <v>262</v>
      </c>
      <c r="AC376">
        <v>133</v>
      </c>
      <c r="AD376">
        <v>160</v>
      </c>
      <c r="AE376">
        <v>555</v>
      </c>
    </row>
    <row r="377" spans="1:31">
      <c r="A377" t="s">
        <v>808</v>
      </c>
      <c r="B377" t="s">
        <v>801</v>
      </c>
      <c r="C377" t="str">
        <f t="shared" si="32"/>
        <v>181701</v>
      </c>
      <c r="D377" t="s">
        <v>809</v>
      </c>
      <c r="E377">
        <v>5</v>
      </c>
      <c r="F377">
        <v>1439</v>
      </c>
      <c r="G377">
        <v>1132</v>
      </c>
      <c r="H377">
        <v>350</v>
      </c>
      <c r="I377">
        <v>782</v>
      </c>
      <c r="J377">
        <v>1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782</v>
      </c>
      <c r="T377">
        <v>0</v>
      </c>
      <c r="U377">
        <v>0</v>
      </c>
      <c r="V377">
        <v>782</v>
      </c>
      <c r="W377">
        <v>48</v>
      </c>
      <c r="X377">
        <v>14</v>
      </c>
      <c r="Y377">
        <v>34</v>
      </c>
      <c r="Z377">
        <v>0</v>
      </c>
      <c r="AA377">
        <v>734</v>
      </c>
      <c r="AB377">
        <v>382</v>
      </c>
      <c r="AC377">
        <v>139</v>
      </c>
      <c r="AD377">
        <v>213</v>
      </c>
      <c r="AE377">
        <v>734</v>
      </c>
    </row>
    <row r="378" spans="1:31">
      <c r="A378" t="s">
        <v>810</v>
      </c>
      <c r="B378" t="s">
        <v>801</v>
      </c>
      <c r="C378" t="str">
        <f t="shared" si="32"/>
        <v>181701</v>
      </c>
      <c r="D378" t="s">
        <v>811</v>
      </c>
      <c r="E378">
        <v>6</v>
      </c>
      <c r="F378">
        <v>1718</v>
      </c>
      <c r="G378">
        <v>1331</v>
      </c>
      <c r="H378">
        <v>495</v>
      </c>
      <c r="I378">
        <v>836</v>
      </c>
      <c r="J378">
        <v>1</v>
      </c>
      <c r="K378">
        <v>3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835</v>
      </c>
      <c r="T378">
        <v>0</v>
      </c>
      <c r="U378">
        <v>0</v>
      </c>
      <c r="V378">
        <v>835</v>
      </c>
      <c r="W378">
        <v>54</v>
      </c>
      <c r="X378">
        <v>15</v>
      </c>
      <c r="Y378">
        <v>39</v>
      </c>
      <c r="Z378">
        <v>0</v>
      </c>
      <c r="AA378">
        <v>781</v>
      </c>
      <c r="AB378">
        <v>463</v>
      </c>
      <c r="AC378">
        <v>111</v>
      </c>
      <c r="AD378">
        <v>207</v>
      </c>
      <c r="AE378">
        <v>781</v>
      </c>
    </row>
    <row r="379" spans="1:31">
      <c r="A379" t="s">
        <v>812</v>
      </c>
      <c r="B379" t="s">
        <v>801</v>
      </c>
      <c r="C379" t="str">
        <f t="shared" si="32"/>
        <v>181701</v>
      </c>
      <c r="D379" t="s">
        <v>813</v>
      </c>
      <c r="E379">
        <v>7</v>
      </c>
      <c r="F379">
        <v>1530</v>
      </c>
      <c r="G379">
        <v>1183</v>
      </c>
      <c r="H379">
        <v>443</v>
      </c>
      <c r="I379">
        <v>740</v>
      </c>
      <c r="J379">
        <v>0</v>
      </c>
      <c r="K379">
        <v>5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740</v>
      </c>
      <c r="T379">
        <v>0</v>
      </c>
      <c r="U379">
        <v>0</v>
      </c>
      <c r="V379">
        <v>740</v>
      </c>
      <c r="W379">
        <v>45</v>
      </c>
      <c r="X379">
        <v>20</v>
      </c>
      <c r="Y379">
        <v>25</v>
      </c>
      <c r="Z379">
        <v>0</v>
      </c>
      <c r="AA379">
        <v>695</v>
      </c>
      <c r="AB379">
        <v>346</v>
      </c>
      <c r="AC379">
        <v>129</v>
      </c>
      <c r="AD379">
        <v>220</v>
      </c>
      <c r="AE379">
        <v>695</v>
      </c>
    </row>
    <row r="380" spans="1:31">
      <c r="A380" t="s">
        <v>814</v>
      </c>
      <c r="B380" t="s">
        <v>801</v>
      </c>
      <c r="C380" t="str">
        <f t="shared" si="32"/>
        <v>181701</v>
      </c>
      <c r="D380" t="s">
        <v>815</v>
      </c>
      <c r="E380">
        <v>8</v>
      </c>
      <c r="F380">
        <v>1530</v>
      </c>
      <c r="G380">
        <v>1182</v>
      </c>
      <c r="H380">
        <v>515</v>
      </c>
      <c r="I380">
        <v>667</v>
      </c>
      <c r="J380">
        <v>1</v>
      </c>
      <c r="K380">
        <v>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666</v>
      </c>
      <c r="T380">
        <v>0</v>
      </c>
      <c r="U380">
        <v>0</v>
      </c>
      <c r="V380">
        <v>666</v>
      </c>
      <c r="W380">
        <v>38</v>
      </c>
      <c r="X380">
        <v>7</v>
      </c>
      <c r="Y380">
        <v>31</v>
      </c>
      <c r="Z380">
        <v>0</v>
      </c>
      <c r="AA380">
        <v>628</v>
      </c>
      <c r="AB380">
        <v>297</v>
      </c>
      <c r="AC380">
        <v>119</v>
      </c>
      <c r="AD380">
        <v>212</v>
      </c>
      <c r="AE380">
        <v>628</v>
      </c>
    </row>
    <row r="381" spans="1:31">
      <c r="A381" t="s">
        <v>816</v>
      </c>
      <c r="B381" t="s">
        <v>801</v>
      </c>
      <c r="C381" t="str">
        <f t="shared" si="32"/>
        <v>181701</v>
      </c>
      <c r="D381" t="s">
        <v>127</v>
      </c>
      <c r="E381">
        <v>9</v>
      </c>
      <c r="F381">
        <v>1509</v>
      </c>
      <c r="G381">
        <v>1166</v>
      </c>
      <c r="H381">
        <v>449</v>
      </c>
      <c r="I381">
        <v>717</v>
      </c>
      <c r="J381">
        <v>1</v>
      </c>
      <c r="K381">
        <v>2</v>
      </c>
      <c r="L381">
        <v>6</v>
      </c>
      <c r="M381">
        <v>6</v>
      </c>
      <c r="N381">
        <v>0</v>
      </c>
      <c r="O381">
        <v>0</v>
      </c>
      <c r="P381">
        <v>0</v>
      </c>
      <c r="Q381">
        <v>0</v>
      </c>
      <c r="R381">
        <v>6</v>
      </c>
      <c r="S381">
        <v>722</v>
      </c>
      <c r="T381">
        <v>5</v>
      </c>
      <c r="U381">
        <v>0</v>
      </c>
      <c r="V381">
        <v>722</v>
      </c>
      <c r="W381">
        <v>53</v>
      </c>
      <c r="X381">
        <v>10</v>
      </c>
      <c r="Y381">
        <v>43</v>
      </c>
      <c r="Z381">
        <v>0</v>
      </c>
      <c r="AA381">
        <v>669</v>
      </c>
      <c r="AB381">
        <v>335</v>
      </c>
      <c r="AC381">
        <v>119</v>
      </c>
      <c r="AD381">
        <v>215</v>
      </c>
      <c r="AE381">
        <v>669</v>
      </c>
    </row>
    <row r="382" spans="1:31">
      <c r="A382" t="s">
        <v>817</v>
      </c>
      <c r="B382" t="s">
        <v>801</v>
      </c>
      <c r="C382" t="str">
        <f t="shared" si="32"/>
        <v>181701</v>
      </c>
      <c r="D382" t="s">
        <v>818</v>
      </c>
      <c r="E382">
        <v>10</v>
      </c>
      <c r="F382">
        <v>1212</v>
      </c>
      <c r="G382">
        <v>932</v>
      </c>
      <c r="H382">
        <v>402</v>
      </c>
      <c r="I382">
        <v>530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530</v>
      </c>
      <c r="T382">
        <v>0</v>
      </c>
      <c r="U382">
        <v>0</v>
      </c>
      <c r="V382">
        <v>530</v>
      </c>
      <c r="W382">
        <v>41</v>
      </c>
      <c r="X382">
        <v>11</v>
      </c>
      <c r="Y382">
        <v>30</v>
      </c>
      <c r="Z382">
        <v>0</v>
      </c>
      <c r="AA382">
        <v>489</v>
      </c>
      <c r="AB382">
        <v>228</v>
      </c>
      <c r="AC382">
        <v>87</v>
      </c>
      <c r="AD382">
        <v>174</v>
      </c>
      <c r="AE382">
        <v>489</v>
      </c>
    </row>
    <row r="383" spans="1:31">
      <c r="A383" t="s">
        <v>819</v>
      </c>
      <c r="B383" t="s">
        <v>801</v>
      </c>
      <c r="C383" t="str">
        <f t="shared" si="32"/>
        <v>181701</v>
      </c>
      <c r="D383" t="s">
        <v>820</v>
      </c>
      <c r="E383">
        <v>11</v>
      </c>
      <c r="F383">
        <v>1412</v>
      </c>
      <c r="G383">
        <v>1081</v>
      </c>
      <c r="H383">
        <v>397</v>
      </c>
      <c r="I383">
        <v>684</v>
      </c>
      <c r="J383">
        <v>1</v>
      </c>
      <c r="K383">
        <v>3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684</v>
      </c>
      <c r="T383">
        <v>0</v>
      </c>
      <c r="U383">
        <v>0</v>
      </c>
      <c r="V383">
        <v>684</v>
      </c>
      <c r="W383">
        <v>47</v>
      </c>
      <c r="X383">
        <v>6</v>
      </c>
      <c r="Y383">
        <v>41</v>
      </c>
      <c r="Z383">
        <v>0</v>
      </c>
      <c r="AA383">
        <v>637</v>
      </c>
      <c r="AB383">
        <v>323</v>
      </c>
      <c r="AC383">
        <v>138</v>
      </c>
      <c r="AD383">
        <v>176</v>
      </c>
      <c r="AE383">
        <v>637</v>
      </c>
    </row>
    <row r="384" spans="1:31">
      <c r="A384" t="s">
        <v>821</v>
      </c>
      <c r="B384" t="s">
        <v>801</v>
      </c>
      <c r="C384" t="str">
        <f t="shared" si="32"/>
        <v>181701</v>
      </c>
      <c r="D384" t="s">
        <v>818</v>
      </c>
      <c r="E384">
        <v>12</v>
      </c>
      <c r="F384">
        <v>1440</v>
      </c>
      <c r="G384">
        <v>1120</v>
      </c>
      <c r="H384">
        <v>496</v>
      </c>
      <c r="I384">
        <v>624</v>
      </c>
      <c r="J384">
        <v>1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624</v>
      </c>
      <c r="T384">
        <v>0</v>
      </c>
      <c r="U384">
        <v>0</v>
      </c>
      <c r="V384">
        <v>624</v>
      </c>
      <c r="W384">
        <v>34</v>
      </c>
      <c r="X384">
        <v>8</v>
      </c>
      <c r="Y384">
        <v>26</v>
      </c>
      <c r="Z384">
        <v>0</v>
      </c>
      <c r="AA384">
        <v>590</v>
      </c>
      <c r="AB384">
        <v>282</v>
      </c>
      <c r="AC384">
        <v>104</v>
      </c>
      <c r="AD384">
        <v>204</v>
      </c>
      <c r="AE384">
        <v>590</v>
      </c>
    </row>
    <row r="385" spans="1:31">
      <c r="A385" t="s">
        <v>822</v>
      </c>
      <c r="B385" t="s">
        <v>801</v>
      </c>
      <c r="C385" t="str">
        <f t="shared" si="32"/>
        <v>181701</v>
      </c>
      <c r="D385" t="s">
        <v>823</v>
      </c>
      <c r="E385">
        <v>13</v>
      </c>
      <c r="F385">
        <v>1395</v>
      </c>
      <c r="G385">
        <v>1080</v>
      </c>
      <c r="H385">
        <v>355</v>
      </c>
      <c r="I385">
        <v>725</v>
      </c>
      <c r="J385">
        <v>0</v>
      </c>
      <c r="K385">
        <v>5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725</v>
      </c>
      <c r="T385">
        <v>0</v>
      </c>
      <c r="U385">
        <v>0</v>
      </c>
      <c r="V385">
        <v>725</v>
      </c>
      <c r="W385">
        <v>54</v>
      </c>
      <c r="X385">
        <v>11</v>
      </c>
      <c r="Y385">
        <v>43</v>
      </c>
      <c r="Z385">
        <v>0</v>
      </c>
      <c r="AA385">
        <v>671</v>
      </c>
      <c r="AB385">
        <v>304</v>
      </c>
      <c r="AC385">
        <v>134</v>
      </c>
      <c r="AD385">
        <v>233</v>
      </c>
      <c r="AE385">
        <v>671</v>
      </c>
    </row>
    <row r="386" spans="1:31">
      <c r="A386" t="s">
        <v>824</v>
      </c>
      <c r="B386" t="s">
        <v>801</v>
      </c>
      <c r="C386" t="str">
        <f t="shared" si="32"/>
        <v>181701</v>
      </c>
      <c r="D386" t="s">
        <v>667</v>
      </c>
      <c r="E386">
        <v>14</v>
      </c>
      <c r="F386">
        <v>1463</v>
      </c>
      <c r="G386">
        <v>1141</v>
      </c>
      <c r="H386">
        <v>331</v>
      </c>
      <c r="I386">
        <v>810</v>
      </c>
      <c r="J386">
        <v>1</v>
      </c>
      <c r="K386">
        <v>5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810</v>
      </c>
      <c r="T386">
        <v>0</v>
      </c>
      <c r="U386">
        <v>0</v>
      </c>
      <c r="V386">
        <v>810</v>
      </c>
      <c r="W386">
        <v>45</v>
      </c>
      <c r="X386">
        <v>14</v>
      </c>
      <c r="Y386">
        <v>31</v>
      </c>
      <c r="Z386">
        <v>0</v>
      </c>
      <c r="AA386">
        <v>765</v>
      </c>
      <c r="AB386">
        <v>374</v>
      </c>
      <c r="AC386">
        <v>136</v>
      </c>
      <c r="AD386">
        <v>255</v>
      </c>
      <c r="AE386">
        <v>765</v>
      </c>
    </row>
    <row r="387" spans="1:31">
      <c r="A387" t="s">
        <v>825</v>
      </c>
      <c r="B387" t="s">
        <v>801</v>
      </c>
      <c r="C387" t="str">
        <f t="shared" si="32"/>
        <v>181701</v>
      </c>
      <c r="D387" t="s">
        <v>53</v>
      </c>
      <c r="E387">
        <v>15</v>
      </c>
      <c r="F387">
        <v>1387</v>
      </c>
      <c r="G387">
        <v>1081</v>
      </c>
      <c r="H387">
        <v>378</v>
      </c>
      <c r="I387">
        <v>703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703</v>
      </c>
      <c r="T387">
        <v>0</v>
      </c>
      <c r="U387">
        <v>0</v>
      </c>
      <c r="V387">
        <v>703</v>
      </c>
      <c r="W387">
        <v>46</v>
      </c>
      <c r="X387">
        <v>23</v>
      </c>
      <c r="Y387">
        <v>23</v>
      </c>
      <c r="Z387">
        <v>0</v>
      </c>
      <c r="AA387">
        <v>657</v>
      </c>
      <c r="AB387">
        <v>299</v>
      </c>
      <c r="AC387">
        <v>157</v>
      </c>
      <c r="AD387">
        <v>201</v>
      </c>
      <c r="AE387">
        <v>657</v>
      </c>
    </row>
    <row r="388" spans="1:31">
      <c r="A388" t="s">
        <v>826</v>
      </c>
      <c r="B388" t="s">
        <v>801</v>
      </c>
      <c r="C388" t="str">
        <f t="shared" si="32"/>
        <v>181701</v>
      </c>
      <c r="D388" t="s">
        <v>827</v>
      </c>
      <c r="E388">
        <v>16</v>
      </c>
      <c r="F388">
        <v>1354</v>
      </c>
      <c r="G388">
        <v>1054</v>
      </c>
      <c r="H388">
        <v>456</v>
      </c>
      <c r="I388">
        <v>598</v>
      </c>
      <c r="J388">
        <v>1</v>
      </c>
      <c r="K388">
        <v>4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598</v>
      </c>
      <c r="T388">
        <v>0</v>
      </c>
      <c r="U388">
        <v>0</v>
      </c>
      <c r="V388">
        <v>598</v>
      </c>
      <c r="W388">
        <v>40</v>
      </c>
      <c r="X388">
        <v>17</v>
      </c>
      <c r="Y388">
        <v>23</v>
      </c>
      <c r="Z388">
        <v>0</v>
      </c>
      <c r="AA388">
        <v>558</v>
      </c>
      <c r="AB388">
        <v>270</v>
      </c>
      <c r="AC388">
        <v>112</v>
      </c>
      <c r="AD388">
        <v>176</v>
      </c>
      <c r="AE388">
        <v>558</v>
      </c>
    </row>
    <row r="389" spans="1:31">
      <c r="A389" t="s">
        <v>828</v>
      </c>
      <c r="B389" t="s">
        <v>801</v>
      </c>
      <c r="C389" t="str">
        <f t="shared" si="32"/>
        <v>181701</v>
      </c>
      <c r="D389" t="s">
        <v>96</v>
      </c>
      <c r="E389">
        <v>17</v>
      </c>
      <c r="F389">
        <v>2002</v>
      </c>
      <c r="G389">
        <v>1492</v>
      </c>
      <c r="H389">
        <v>491</v>
      </c>
      <c r="I389">
        <v>1001</v>
      </c>
      <c r="J389">
        <v>0</v>
      </c>
      <c r="K389">
        <v>5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1001</v>
      </c>
      <c r="T389">
        <v>0</v>
      </c>
      <c r="U389">
        <v>0</v>
      </c>
      <c r="V389">
        <v>1001</v>
      </c>
      <c r="W389">
        <v>66</v>
      </c>
      <c r="X389">
        <v>15</v>
      </c>
      <c r="Y389">
        <v>51</v>
      </c>
      <c r="Z389">
        <v>0</v>
      </c>
      <c r="AA389">
        <v>935</v>
      </c>
      <c r="AB389">
        <v>480</v>
      </c>
      <c r="AC389">
        <v>172</v>
      </c>
      <c r="AD389">
        <v>283</v>
      </c>
      <c r="AE389">
        <v>935</v>
      </c>
    </row>
    <row r="390" spans="1:31">
      <c r="A390" t="s">
        <v>829</v>
      </c>
      <c r="B390" t="s">
        <v>801</v>
      </c>
      <c r="C390" t="str">
        <f t="shared" si="32"/>
        <v>181701</v>
      </c>
      <c r="D390" t="s">
        <v>830</v>
      </c>
      <c r="E390">
        <v>18</v>
      </c>
      <c r="F390">
        <v>1597</v>
      </c>
      <c r="G390">
        <v>1222</v>
      </c>
      <c r="H390">
        <v>442</v>
      </c>
      <c r="I390">
        <v>780</v>
      </c>
      <c r="J390">
        <v>2</v>
      </c>
      <c r="K390">
        <v>9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779</v>
      </c>
      <c r="T390">
        <v>0</v>
      </c>
      <c r="U390">
        <v>0</v>
      </c>
      <c r="V390">
        <v>779</v>
      </c>
      <c r="W390">
        <v>51</v>
      </c>
      <c r="X390">
        <v>9</v>
      </c>
      <c r="Y390">
        <v>42</v>
      </c>
      <c r="Z390">
        <v>0</v>
      </c>
      <c r="AA390">
        <v>728</v>
      </c>
      <c r="AB390">
        <v>397</v>
      </c>
      <c r="AC390">
        <v>129</v>
      </c>
      <c r="AD390">
        <v>202</v>
      </c>
      <c r="AE390">
        <v>728</v>
      </c>
    </row>
    <row r="391" spans="1:31">
      <c r="A391" t="s">
        <v>831</v>
      </c>
      <c r="B391" t="s">
        <v>801</v>
      </c>
      <c r="C391" t="str">
        <f t="shared" si="32"/>
        <v>181701</v>
      </c>
      <c r="D391" t="s">
        <v>673</v>
      </c>
      <c r="E391">
        <v>19</v>
      </c>
      <c r="F391">
        <v>1855</v>
      </c>
      <c r="G391">
        <v>1431</v>
      </c>
      <c r="H391">
        <v>536</v>
      </c>
      <c r="I391">
        <v>895</v>
      </c>
      <c r="J391">
        <v>1</v>
      </c>
      <c r="K391">
        <v>4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895</v>
      </c>
      <c r="T391">
        <v>0</v>
      </c>
      <c r="U391">
        <v>0</v>
      </c>
      <c r="V391">
        <v>895</v>
      </c>
      <c r="W391">
        <v>59</v>
      </c>
      <c r="X391">
        <v>15</v>
      </c>
      <c r="Y391">
        <v>28</v>
      </c>
      <c r="Z391">
        <v>0</v>
      </c>
      <c r="AA391">
        <v>836</v>
      </c>
      <c r="AB391">
        <v>421</v>
      </c>
      <c r="AC391">
        <v>174</v>
      </c>
      <c r="AD391">
        <v>241</v>
      </c>
      <c r="AE391">
        <v>836</v>
      </c>
    </row>
    <row r="392" spans="1:31">
      <c r="A392" t="s">
        <v>832</v>
      </c>
      <c r="B392" t="s">
        <v>801</v>
      </c>
      <c r="C392" t="str">
        <f t="shared" si="32"/>
        <v>181701</v>
      </c>
      <c r="D392" t="s">
        <v>833</v>
      </c>
      <c r="E392">
        <v>20</v>
      </c>
      <c r="F392">
        <v>1505</v>
      </c>
      <c r="G392">
        <v>1152</v>
      </c>
      <c r="H392">
        <v>485</v>
      </c>
      <c r="I392">
        <v>667</v>
      </c>
      <c r="J392">
        <v>0</v>
      </c>
      <c r="K392">
        <v>11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667</v>
      </c>
      <c r="T392">
        <v>0</v>
      </c>
      <c r="U392">
        <v>0</v>
      </c>
      <c r="V392">
        <v>667</v>
      </c>
      <c r="W392">
        <v>37</v>
      </c>
      <c r="X392">
        <v>15</v>
      </c>
      <c r="Y392">
        <v>22</v>
      </c>
      <c r="Z392">
        <v>0</v>
      </c>
      <c r="AA392">
        <v>630</v>
      </c>
      <c r="AB392">
        <v>341</v>
      </c>
      <c r="AC392">
        <v>107</v>
      </c>
      <c r="AD392">
        <v>182</v>
      </c>
      <c r="AE392">
        <v>630</v>
      </c>
    </row>
    <row r="393" spans="1:31">
      <c r="A393" t="s">
        <v>834</v>
      </c>
      <c r="B393" t="s">
        <v>801</v>
      </c>
      <c r="C393" t="str">
        <f t="shared" si="32"/>
        <v>181701</v>
      </c>
      <c r="D393" t="s">
        <v>835</v>
      </c>
      <c r="E393">
        <v>21</v>
      </c>
      <c r="F393">
        <v>1364</v>
      </c>
      <c r="G393">
        <v>1043</v>
      </c>
      <c r="H393">
        <v>300</v>
      </c>
      <c r="I393">
        <v>743</v>
      </c>
      <c r="J393">
        <v>0</v>
      </c>
      <c r="K393">
        <v>9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743</v>
      </c>
      <c r="T393">
        <v>0</v>
      </c>
      <c r="U393">
        <v>0</v>
      </c>
      <c r="V393">
        <v>743</v>
      </c>
      <c r="W393">
        <v>56</v>
      </c>
      <c r="X393">
        <v>13</v>
      </c>
      <c r="Y393">
        <v>43</v>
      </c>
      <c r="Z393">
        <v>0</v>
      </c>
      <c r="AA393">
        <v>687</v>
      </c>
      <c r="AB393">
        <v>314</v>
      </c>
      <c r="AC393">
        <v>165</v>
      </c>
      <c r="AD393">
        <v>208</v>
      </c>
      <c r="AE393">
        <v>687</v>
      </c>
    </row>
    <row r="394" spans="1:31">
      <c r="A394" t="s">
        <v>836</v>
      </c>
      <c r="B394" t="s">
        <v>801</v>
      </c>
      <c r="C394" t="str">
        <f t="shared" si="32"/>
        <v>181701</v>
      </c>
      <c r="D394" t="s">
        <v>837</v>
      </c>
      <c r="E394">
        <v>22</v>
      </c>
      <c r="F394">
        <v>183</v>
      </c>
      <c r="G394">
        <v>316</v>
      </c>
      <c r="H394">
        <v>232</v>
      </c>
      <c r="I394">
        <v>84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84</v>
      </c>
      <c r="T394">
        <v>0</v>
      </c>
      <c r="U394">
        <v>0</v>
      </c>
      <c r="V394">
        <v>84</v>
      </c>
      <c r="W394">
        <v>7</v>
      </c>
      <c r="X394">
        <v>1</v>
      </c>
      <c r="Y394">
        <v>6</v>
      </c>
      <c r="Z394">
        <v>0</v>
      </c>
      <c r="AA394">
        <v>77</v>
      </c>
      <c r="AB394">
        <v>33</v>
      </c>
      <c r="AC394">
        <v>20</v>
      </c>
      <c r="AD394">
        <v>24</v>
      </c>
      <c r="AE394">
        <v>77</v>
      </c>
    </row>
    <row r="395" spans="1:31">
      <c r="A395" t="s">
        <v>838</v>
      </c>
      <c r="B395" t="s">
        <v>801</v>
      </c>
      <c r="C395" t="str">
        <f t="shared" si="32"/>
        <v>181701</v>
      </c>
      <c r="D395" t="s">
        <v>839</v>
      </c>
      <c r="E395">
        <v>23</v>
      </c>
      <c r="F395">
        <v>114</v>
      </c>
      <c r="G395">
        <v>153</v>
      </c>
      <c r="H395">
        <v>100</v>
      </c>
      <c r="I395">
        <v>53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53</v>
      </c>
      <c r="T395">
        <v>0</v>
      </c>
      <c r="U395">
        <v>0</v>
      </c>
      <c r="V395">
        <v>53</v>
      </c>
      <c r="W395">
        <v>0</v>
      </c>
      <c r="X395">
        <v>0</v>
      </c>
      <c r="Y395">
        <v>0</v>
      </c>
      <c r="Z395">
        <v>0</v>
      </c>
      <c r="AA395">
        <v>53</v>
      </c>
      <c r="AB395">
        <v>9</v>
      </c>
      <c r="AC395">
        <v>12</v>
      </c>
      <c r="AD395">
        <v>32</v>
      </c>
      <c r="AE395">
        <v>53</v>
      </c>
    </row>
    <row r="396" spans="1:31">
      <c r="A396" t="s">
        <v>840</v>
      </c>
      <c r="B396" t="s">
        <v>841</v>
      </c>
      <c r="C396" t="str">
        <f>"181702"</f>
        <v>181702</v>
      </c>
      <c r="D396" t="s">
        <v>842</v>
      </c>
      <c r="E396">
        <v>1</v>
      </c>
      <c r="F396">
        <v>1155</v>
      </c>
      <c r="G396">
        <v>890</v>
      </c>
      <c r="H396">
        <v>402</v>
      </c>
      <c r="I396">
        <v>488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488</v>
      </c>
      <c r="T396">
        <v>0</v>
      </c>
      <c r="U396">
        <v>0</v>
      </c>
      <c r="V396">
        <v>488</v>
      </c>
      <c r="W396">
        <v>27</v>
      </c>
      <c r="X396">
        <v>10</v>
      </c>
      <c r="Y396">
        <v>17</v>
      </c>
      <c r="Z396">
        <v>0</v>
      </c>
      <c r="AA396">
        <v>461</v>
      </c>
      <c r="AB396">
        <v>267</v>
      </c>
      <c r="AC396">
        <v>64</v>
      </c>
      <c r="AD396">
        <v>130</v>
      </c>
      <c r="AE396">
        <v>461</v>
      </c>
    </row>
    <row r="397" spans="1:31">
      <c r="A397" t="s">
        <v>843</v>
      </c>
      <c r="B397" t="s">
        <v>841</v>
      </c>
      <c r="C397" t="str">
        <f>"181702"</f>
        <v>181702</v>
      </c>
      <c r="D397" t="s">
        <v>844</v>
      </c>
      <c r="E397">
        <v>2</v>
      </c>
      <c r="F397">
        <v>1002</v>
      </c>
      <c r="G397">
        <v>760</v>
      </c>
      <c r="H397">
        <v>346</v>
      </c>
      <c r="I397">
        <v>414</v>
      </c>
      <c r="J397">
        <v>1</v>
      </c>
      <c r="K397">
        <v>6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414</v>
      </c>
      <c r="T397">
        <v>0</v>
      </c>
      <c r="U397">
        <v>0</v>
      </c>
      <c r="V397">
        <v>414</v>
      </c>
      <c r="W397">
        <v>21</v>
      </c>
      <c r="X397">
        <v>5</v>
      </c>
      <c r="Y397">
        <v>16</v>
      </c>
      <c r="Z397">
        <v>0</v>
      </c>
      <c r="AA397">
        <v>393</v>
      </c>
      <c r="AB397">
        <v>234</v>
      </c>
      <c r="AC397">
        <v>37</v>
      </c>
      <c r="AD397">
        <v>122</v>
      </c>
      <c r="AE397">
        <v>393</v>
      </c>
    </row>
    <row r="398" spans="1:31">
      <c r="A398" t="s">
        <v>845</v>
      </c>
      <c r="B398" t="s">
        <v>841</v>
      </c>
      <c r="C398" t="str">
        <f>"181702"</f>
        <v>181702</v>
      </c>
      <c r="D398" t="s">
        <v>846</v>
      </c>
      <c r="E398">
        <v>3</v>
      </c>
      <c r="F398">
        <v>1017</v>
      </c>
      <c r="G398">
        <v>770</v>
      </c>
      <c r="H398">
        <v>287</v>
      </c>
      <c r="I398">
        <v>483</v>
      </c>
      <c r="J398">
        <v>4</v>
      </c>
      <c r="K398">
        <v>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483</v>
      </c>
      <c r="T398">
        <v>0</v>
      </c>
      <c r="U398">
        <v>0</v>
      </c>
      <c r="V398">
        <v>483</v>
      </c>
      <c r="W398">
        <v>19</v>
      </c>
      <c r="X398">
        <v>8</v>
      </c>
      <c r="Y398">
        <v>11</v>
      </c>
      <c r="Z398">
        <v>0</v>
      </c>
      <c r="AA398">
        <v>464</v>
      </c>
      <c r="AB398">
        <v>292</v>
      </c>
      <c r="AC398">
        <v>44</v>
      </c>
      <c r="AD398">
        <v>128</v>
      </c>
      <c r="AE398">
        <v>464</v>
      </c>
    </row>
    <row r="399" spans="1:31">
      <c r="A399" t="s">
        <v>847</v>
      </c>
      <c r="B399" t="s">
        <v>841</v>
      </c>
      <c r="C399" t="str">
        <f>"181702"</f>
        <v>181702</v>
      </c>
      <c r="D399" t="s">
        <v>848</v>
      </c>
      <c r="E399">
        <v>4</v>
      </c>
      <c r="F399">
        <v>300</v>
      </c>
      <c r="G399">
        <v>231</v>
      </c>
      <c r="H399">
        <v>150</v>
      </c>
      <c r="I399">
        <v>81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81</v>
      </c>
      <c r="T399">
        <v>0</v>
      </c>
      <c r="U399">
        <v>0</v>
      </c>
      <c r="V399">
        <v>81</v>
      </c>
      <c r="W399">
        <v>7</v>
      </c>
      <c r="X399">
        <v>2</v>
      </c>
      <c r="Y399">
        <v>5</v>
      </c>
      <c r="Z399">
        <v>0</v>
      </c>
      <c r="AA399">
        <v>74</v>
      </c>
      <c r="AB399">
        <v>31</v>
      </c>
      <c r="AC399">
        <v>16</v>
      </c>
      <c r="AD399">
        <v>27</v>
      </c>
      <c r="AE399">
        <v>74</v>
      </c>
    </row>
    <row r="400" spans="1:31">
      <c r="A400" t="s">
        <v>849</v>
      </c>
      <c r="B400" t="s">
        <v>850</v>
      </c>
      <c r="C400" t="str">
        <f>"181703"</f>
        <v>181703</v>
      </c>
      <c r="D400" t="s">
        <v>851</v>
      </c>
      <c r="E400">
        <v>1</v>
      </c>
      <c r="F400">
        <v>1965</v>
      </c>
      <c r="G400">
        <v>1502</v>
      </c>
      <c r="H400">
        <v>654</v>
      </c>
      <c r="I400">
        <v>848</v>
      </c>
      <c r="J400">
        <v>0</v>
      </c>
      <c r="K400">
        <v>3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848</v>
      </c>
      <c r="T400">
        <v>0</v>
      </c>
      <c r="U400">
        <v>0</v>
      </c>
      <c r="V400">
        <v>848</v>
      </c>
      <c r="W400">
        <v>22</v>
      </c>
      <c r="X400">
        <v>4</v>
      </c>
      <c r="Y400">
        <v>18</v>
      </c>
      <c r="Z400">
        <v>0</v>
      </c>
      <c r="AA400">
        <v>826</v>
      </c>
      <c r="AB400">
        <v>498</v>
      </c>
      <c r="AC400">
        <v>82</v>
      </c>
      <c r="AD400">
        <v>246</v>
      </c>
      <c r="AE400">
        <v>826</v>
      </c>
    </row>
    <row r="401" spans="1:31">
      <c r="A401" t="s">
        <v>852</v>
      </c>
      <c r="B401" t="s">
        <v>850</v>
      </c>
      <c r="C401" t="str">
        <f>"181703"</f>
        <v>181703</v>
      </c>
      <c r="D401" t="s">
        <v>853</v>
      </c>
      <c r="E401">
        <v>2</v>
      </c>
      <c r="F401">
        <v>1310</v>
      </c>
      <c r="G401">
        <v>999</v>
      </c>
      <c r="H401">
        <v>373</v>
      </c>
      <c r="I401">
        <v>626</v>
      </c>
      <c r="J401">
        <v>1</v>
      </c>
      <c r="K401">
        <v>3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626</v>
      </c>
      <c r="T401">
        <v>0</v>
      </c>
      <c r="U401">
        <v>0</v>
      </c>
      <c r="V401">
        <v>626</v>
      </c>
      <c r="W401">
        <v>43</v>
      </c>
      <c r="X401">
        <v>12</v>
      </c>
      <c r="Y401">
        <v>31</v>
      </c>
      <c r="Z401">
        <v>0</v>
      </c>
      <c r="AA401">
        <v>583</v>
      </c>
      <c r="AB401">
        <v>248</v>
      </c>
      <c r="AC401">
        <v>86</v>
      </c>
      <c r="AD401">
        <v>249</v>
      </c>
      <c r="AE401">
        <v>583</v>
      </c>
    </row>
    <row r="402" spans="1:31">
      <c r="A402" t="s">
        <v>854</v>
      </c>
      <c r="B402" t="s">
        <v>850</v>
      </c>
      <c r="C402" t="str">
        <f>"181703"</f>
        <v>181703</v>
      </c>
      <c r="D402" t="s">
        <v>855</v>
      </c>
      <c r="E402">
        <v>3</v>
      </c>
      <c r="F402">
        <v>1018</v>
      </c>
      <c r="G402">
        <v>790</v>
      </c>
      <c r="H402">
        <v>319</v>
      </c>
      <c r="I402">
        <v>471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471</v>
      </c>
      <c r="T402">
        <v>0</v>
      </c>
      <c r="U402">
        <v>0</v>
      </c>
      <c r="V402">
        <v>471</v>
      </c>
      <c r="W402">
        <v>8</v>
      </c>
      <c r="X402">
        <v>3</v>
      </c>
      <c r="Y402">
        <v>5</v>
      </c>
      <c r="Z402">
        <v>0</v>
      </c>
      <c r="AA402">
        <v>463</v>
      </c>
      <c r="AB402">
        <v>307</v>
      </c>
      <c r="AC402">
        <v>47</v>
      </c>
      <c r="AD402">
        <v>109</v>
      </c>
      <c r="AE402">
        <v>463</v>
      </c>
    </row>
    <row r="403" spans="1:31">
      <c r="A403" t="s">
        <v>856</v>
      </c>
      <c r="B403" t="s">
        <v>857</v>
      </c>
      <c r="C403" t="str">
        <f t="shared" ref="C403:C409" si="33">"181704"</f>
        <v>181704</v>
      </c>
      <c r="D403" t="s">
        <v>858</v>
      </c>
      <c r="E403">
        <v>1</v>
      </c>
      <c r="F403">
        <v>1008</v>
      </c>
      <c r="G403">
        <v>762</v>
      </c>
      <c r="H403">
        <v>426</v>
      </c>
      <c r="I403">
        <v>336</v>
      </c>
      <c r="J403">
        <v>0</v>
      </c>
      <c r="K403">
        <v>34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336</v>
      </c>
      <c r="T403">
        <v>0</v>
      </c>
      <c r="U403">
        <v>0</v>
      </c>
      <c r="V403">
        <v>336</v>
      </c>
      <c r="W403">
        <v>26</v>
      </c>
      <c r="X403">
        <v>2</v>
      </c>
      <c r="Y403">
        <v>24</v>
      </c>
      <c r="Z403">
        <v>0</v>
      </c>
      <c r="AA403">
        <v>310</v>
      </c>
      <c r="AB403">
        <v>100</v>
      </c>
      <c r="AC403">
        <v>78</v>
      </c>
      <c r="AD403">
        <v>132</v>
      </c>
      <c r="AE403">
        <v>310</v>
      </c>
    </row>
    <row r="404" spans="1:31">
      <c r="A404" t="s">
        <v>859</v>
      </c>
      <c r="B404" t="s">
        <v>857</v>
      </c>
      <c r="C404" t="str">
        <f t="shared" si="33"/>
        <v>181704</v>
      </c>
      <c r="D404" t="s">
        <v>842</v>
      </c>
      <c r="E404">
        <v>2</v>
      </c>
      <c r="F404">
        <v>585</v>
      </c>
      <c r="G404">
        <v>460</v>
      </c>
      <c r="H404">
        <v>321</v>
      </c>
      <c r="I404">
        <v>139</v>
      </c>
      <c r="J404">
        <v>0</v>
      </c>
      <c r="K404">
        <v>3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139</v>
      </c>
      <c r="T404">
        <v>0</v>
      </c>
      <c r="U404">
        <v>0</v>
      </c>
      <c r="V404">
        <v>139</v>
      </c>
      <c r="W404">
        <v>4</v>
      </c>
      <c r="X404">
        <v>2</v>
      </c>
      <c r="Y404">
        <v>1</v>
      </c>
      <c r="Z404">
        <v>0</v>
      </c>
      <c r="AA404">
        <v>135</v>
      </c>
      <c r="AB404">
        <v>54</v>
      </c>
      <c r="AC404">
        <v>25</v>
      </c>
      <c r="AD404">
        <v>56</v>
      </c>
      <c r="AE404">
        <v>135</v>
      </c>
    </row>
    <row r="405" spans="1:31">
      <c r="A405" t="s">
        <v>860</v>
      </c>
      <c r="B405" t="s">
        <v>857</v>
      </c>
      <c r="C405" t="str">
        <f t="shared" si="33"/>
        <v>181704</v>
      </c>
      <c r="D405" t="s">
        <v>861</v>
      </c>
      <c r="E405">
        <v>3</v>
      </c>
      <c r="F405">
        <v>595</v>
      </c>
      <c r="G405">
        <v>460</v>
      </c>
      <c r="H405">
        <v>314</v>
      </c>
      <c r="I405">
        <v>146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146</v>
      </c>
      <c r="T405">
        <v>0</v>
      </c>
      <c r="U405">
        <v>0</v>
      </c>
      <c r="V405">
        <v>146</v>
      </c>
      <c r="W405">
        <v>12</v>
      </c>
      <c r="X405">
        <v>4</v>
      </c>
      <c r="Y405">
        <v>8</v>
      </c>
      <c r="Z405">
        <v>0</v>
      </c>
      <c r="AA405">
        <v>134</v>
      </c>
      <c r="AB405">
        <v>40</v>
      </c>
      <c r="AC405">
        <v>16</v>
      </c>
      <c r="AD405">
        <v>78</v>
      </c>
      <c r="AE405">
        <v>134</v>
      </c>
    </row>
    <row r="406" spans="1:31">
      <c r="A406" t="s">
        <v>862</v>
      </c>
      <c r="B406" t="s">
        <v>857</v>
      </c>
      <c r="C406" t="str">
        <f t="shared" si="33"/>
        <v>181704</v>
      </c>
      <c r="D406" t="s">
        <v>863</v>
      </c>
      <c r="E406">
        <v>4</v>
      </c>
      <c r="F406">
        <v>639</v>
      </c>
      <c r="G406">
        <v>480</v>
      </c>
      <c r="H406">
        <v>298</v>
      </c>
      <c r="I406">
        <v>182</v>
      </c>
      <c r="J406">
        <v>0</v>
      </c>
      <c r="K406">
        <v>4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182</v>
      </c>
      <c r="T406">
        <v>0</v>
      </c>
      <c r="U406">
        <v>0</v>
      </c>
      <c r="V406">
        <v>182</v>
      </c>
      <c r="W406">
        <v>4</v>
      </c>
      <c r="X406">
        <v>4</v>
      </c>
      <c r="Y406">
        <v>0</v>
      </c>
      <c r="Z406">
        <v>0</v>
      </c>
      <c r="AA406">
        <v>178</v>
      </c>
      <c r="AB406">
        <v>64</v>
      </c>
      <c r="AC406">
        <v>40</v>
      </c>
      <c r="AD406">
        <v>74</v>
      </c>
      <c r="AE406">
        <v>178</v>
      </c>
    </row>
    <row r="407" spans="1:31">
      <c r="A407" t="s">
        <v>864</v>
      </c>
      <c r="B407" t="s">
        <v>857</v>
      </c>
      <c r="C407" t="str">
        <f t="shared" si="33"/>
        <v>181704</v>
      </c>
      <c r="D407" t="s">
        <v>865</v>
      </c>
      <c r="E407">
        <v>5</v>
      </c>
      <c r="F407">
        <v>1303</v>
      </c>
      <c r="G407">
        <v>1010</v>
      </c>
      <c r="H407">
        <v>568</v>
      </c>
      <c r="I407">
        <v>442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442</v>
      </c>
      <c r="T407">
        <v>0</v>
      </c>
      <c r="U407">
        <v>0</v>
      </c>
      <c r="V407">
        <v>442</v>
      </c>
      <c r="W407">
        <v>33</v>
      </c>
      <c r="X407">
        <v>5</v>
      </c>
      <c r="Y407">
        <v>28</v>
      </c>
      <c r="Z407">
        <v>0</v>
      </c>
      <c r="AA407">
        <v>409</v>
      </c>
      <c r="AB407">
        <v>154</v>
      </c>
      <c r="AC407">
        <v>85</v>
      </c>
      <c r="AD407">
        <v>170</v>
      </c>
      <c r="AE407">
        <v>409</v>
      </c>
    </row>
    <row r="408" spans="1:31">
      <c r="A408" t="s">
        <v>866</v>
      </c>
      <c r="B408" t="s">
        <v>857</v>
      </c>
      <c r="C408" t="str">
        <f t="shared" si="33"/>
        <v>181704</v>
      </c>
      <c r="D408" t="s">
        <v>867</v>
      </c>
      <c r="E408">
        <v>6</v>
      </c>
      <c r="F408">
        <v>154</v>
      </c>
      <c r="G408">
        <v>287</v>
      </c>
      <c r="H408">
        <v>223</v>
      </c>
      <c r="I408">
        <v>64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64</v>
      </c>
      <c r="T408">
        <v>0</v>
      </c>
      <c r="U408">
        <v>0</v>
      </c>
      <c r="V408">
        <v>64</v>
      </c>
      <c r="W408">
        <v>4</v>
      </c>
      <c r="X408">
        <v>0</v>
      </c>
      <c r="Y408">
        <v>4</v>
      </c>
      <c r="Z408">
        <v>0</v>
      </c>
      <c r="AA408">
        <v>60</v>
      </c>
      <c r="AB408">
        <v>3</v>
      </c>
      <c r="AC408">
        <v>18</v>
      </c>
      <c r="AD408">
        <v>39</v>
      </c>
      <c r="AE408">
        <v>60</v>
      </c>
    </row>
    <row r="409" spans="1:31">
      <c r="A409" t="s">
        <v>868</v>
      </c>
      <c r="B409" t="s">
        <v>857</v>
      </c>
      <c r="C409" t="str">
        <f t="shared" si="33"/>
        <v>181704</v>
      </c>
      <c r="D409" t="s">
        <v>869</v>
      </c>
      <c r="E409">
        <v>7</v>
      </c>
      <c r="F409">
        <v>252</v>
      </c>
      <c r="G409">
        <v>317</v>
      </c>
      <c r="H409">
        <v>231</v>
      </c>
      <c r="I409">
        <v>86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86</v>
      </c>
      <c r="T409">
        <v>0</v>
      </c>
      <c r="U409">
        <v>0</v>
      </c>
      <c r="V409">
        <v>86</v>
      </c>
      <c r="W409">
        <v>0</v>
      </c>
      <c r="X409">
        <v>0</v>
      </c>
      <c r="Y409">
        <v>0</v>
      </c>
      <c r="Z409">
        <v>0</v>
      </c>
      <c r="AA409">
        <v>86</v>
      </c>
      <c r="AB409">
        <v>11</v>
      </c>
      <c r="AC409">
        <v>15</v>
      </c>
      <c r="AD409">
        <v>60</v>
      </c>
      <c r="AE409">
        <v>86</v>
      </c>
    </row>
    <row r="410" spans="1:31">
      <c r="A410" t="s">
        <v>870</v>
      </c>
      <c r="B410" t="s">
        <v>871</v>
      </c>
      <c r="C410" t="str">
        <f t="shared" ref="C410:C429" si="34">"181705"</f>
        <v>181705</v>
      </c>
      <c r="D410" t="s">
        <v>872</v>
      </c>
      <c r="E410">
        <v>1</v>
      </c>
      <c r="F410">
        <v>547</v>
      </c>
      <c r="G410">
        <v>420</v>
      </c>
      <c r="H410">
        <v>170</v>
      </c>
      <c r="I410">
        <v>250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250</v>
      </c>
      <c r="T410">
        <v>0</v>
      </c>
      <c r="U410">
        <v>0</v>
      </c>
      <c r="V410">
        <v>250</v>
      </c>
      <c r="W410">
        <v>8</v>
      </c>
      <c r="X410">
        <v>1</v>
      </c>
      <c r="Y410">
        <v>7</v>
      </c>
      <c r="Z410">
        <v>0</v>
      </c>
      <c r="AA410">
        <v>242</v>
      </c>
      <c r="AB410">
        <v>145</v>
      </c>
      <c r="AC410">
        <v>36</v>
      </c>
      <c r="AD410">
        <v>61</v>
      </c>
      <c r="AE410">
        <v>242</v>
      </c>
    </row>
    <row r="411" spans="1:31">
      <c r="A411" t="s">
        <v>873</v>
      </c>
      <c r="B411" t="s">
        <v>871</v>
      </c>
      <c r="C411" t="str">
        <f t="shared" si="34"/>
        <v>181705</v>
      </c>
      <c r="D411" t="s">
        <v>842</v>
      </c>
      <c r="E411">
        <v>2</v>
      </c>
      <c r="F411">
        <v>1749</v>
      </c>
      <c r="G411">
        <v>1300</v>
      </c>
      <c r="H411">
        <v>443</v>
      </c>
      <c r="I411">
        <v>857</v>
      </c>
      <c r="J411">
        <v>1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857</v>
      </c>
      <c r="T411">
        <v>0</v>
      </c>
      <c r="U411">
        <v>0</v>
      </c>
      <c r="V411">
        <v>857</v>
      </c>
      <c r="W411">
        <v>15</v>
      </c>
      <c r="X411">
        <v>2</v>
      </c>
      <c r="Y411">
        <v>13</v>
      </c>
      <c r="Z411">
        <v>0</v>
      </c>
      <c r="AA411">
        <v>842</v>
      </c>
      <c r="AB411">
        <v>616</v>
      </c>
      <c r="AC411">
        <v>43</v>
      </c>
      <c r="AD411">
        <v>183</v>
      </c>
      <c r="AE411">
        <v>842</v>
      </c>
    </row>
    <row r="412" spans="1:31">
      <c r="A412" t="s">
        <v>874</v>
      </c>
      <c r="B412" t="s">
        <v>871</v>
      </c>
      <c r="C412" t="str">
        <f t="shared" si="34"/>
        <v>181705</v>
      </c>
      <c r="D412" t="s">
        <v>842</v>
      </c>
      <c r="E412">
        <v>3</v>
      </c>
      <c r="F412">
        <v>636</v>
      </c>
      <c r="G412">
        <v>491</v>
      </c>
      <c r="H412">
        <v>187</v>
      </c>
      <c r="I412">
        <v>304</v>
      </c>
      <c r="J412">
        <v>0</v>
      </c>
      <c r="K412">
        <v>0</v>
      </c>
      <c r="L412">
        <v>1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304</v>
      </c>
      <c r="T412">
        <v>0</v>
      </c>
      <c r="U412">
        <v>0</v>
      </c>
      <c r="V412">
        <v>304</v>
      </c>
      <c r="W412">
        <v>9</v>
      </c>
      <c r="X412">
        <v>1</v>
      </c>
      <c r="Y412">
        <v>8</v>
      </c>
      <c r="Z412">
        <v>0</v>
      </c>
      <c r="AA412">
        <v>295</v>
      </c>
      <c r="AB412">
        <v>200</v>
      </c>
      <c r="AC412">
        <v>33</v>
      </c>
      <c r="AD412">
        <v>62</v>
      </c>
      <c r="AE412">
        <v>295</v>
      </c>
    </row>
    <row r="413" spans="1:31">
      <c r="A413" t="s">
        <v>875</v>
      </c>
      <c r="B413" t="s">
        <v>871</v>
      </c>
      <c r="C413" t="str">
        <f t="shared" si="34"/>
        <v>181705</v>
      </c>
      <c r="D413" t="s">
        <v>842</v>
      </c>
      <c r="E413">
        <v>4</v>
      </c>
      <c r="F413">
        <v>286</v>
      </c>
      <c r="G413">
        <v>219</v>
      </c>
      <c r="H413">
        <v>94</v>
      </c>
      <c r="I413">
        <v>125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125</v>
      </c>
      <c r="T413">
        <v>0</v>
      </c>
      <c r="U413">
        <v>0</v>
      </c>
      <c r="V413">
        <v>125</v>
      </c>
      <c r="W413">
        <v>7</v>
      </c>
      <c r="X413">
        <v>0</v>
      </c>
      <c r="Y413">
        <v>7</v>
      </c>
      <c r="Z413">
        <v>0</v>
      </c>
      <c r="AA413">
        <v>118</v>
      </c>
      <c r="AB413">
        <v>86</v>
      </c>
      <c r="AC413">
        <v>10</v>
      </c>
      <c r="AD413">
        <v>22</v>
      </c>
      <c r="AE413">
        <v>118</v>
      </c>
    </row>
    <row r="414" spans="1:31">
      <c r="A414" t="s">
        <v>876</v>
      </c>
      <c r="B414" t="s">
        <v>871</v>
      </c>
      <c r="C414" t="str">
        <f t="shared" si="34"/>
        <v>181705</v>
      </c>
      <c r="D414" t="s">
        <v>872</v>
      </c>
      <c r="E414">
        <v>5</v>
      </c>
      <c r="F414">
        <v>631</v>
      </c>
      <c r="G414">
        <v>491</v>
      </c>
      <c r="H414">
        <v>211</v>
      </c>
      <c r="I414">
        <v>280</v>
      </c>
      <c r="J414">
        <v>0</v>
      </c>
      <c r="K414">
        <v>2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280</v>
      </c>
      <c r="T414">
        <v>0</v>
      </c>
      <c r="U414">
        <v>0</v>
      </c>
      <c r="V414">
        <v>280</v>
      </c>
      <c r="W414">
        <v>7</v>
      </c>
      <c r="X414">
        <v>2</v>
      </c>
      <c r="Y414">
        <v>5</v>
      </c>
      <c r="Z414">
        <v>0</v>
      </c>
      <c r="AA414">
        <v>273</v>
      </c>
      <c r="AB414">
        <v>173</v>
      </c>
      <c r="AC414">
        <v>33</v>
      </c>
      <c r="AD414">
        <v>67</v>
      </c>
      <c r="AE414">
        <v>273</v>
      </c>
    </row>
    <row r="415" spans="1:31">
      <c r="A415" t="s">
        <v>877</v>
      </c>
      <c r="B415" t="s">
        <v>871</v>
      </c>
      <c r="C415" t="str">
        <f t="shared" si="34"/>
        <v>181705</v>
      </c>
      <c r="D415" t="s">
        <v>872</v>
      </c>
      <c r="E415">
        <v>6</v>
      </c>
      <c r="F415">
        <v>370</v>
      </c>
      <c r="G415">
        <v>290</v>
      </c>
      <c r="H415">
        <v>106</v>
      </c>
      <c r="I415">
        <v>184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184</v>
      </c>
      <c r="T415">
        <v>0</v>
      </c>
      <c r="U415">
        <v>0</v>
      </c>
      <c r="V415">
        <v>184</v>
      </c>
      <c r="W415">
        <v>12</v>
      </c>
      <c r="X415">
        <v>5</v>
      </c>
      <c r="Y415">
        <v>7</v>
      </c>
      <c r="Z415">
        <v>0</v>
      </c>
      <c r="AA415">
        <v>172</v>
      </c>
      <c r="AB415">
        <v>93</v>
      </c>
      <c r="AC415">
        <v>30</v>
      </c>
      <c r="AD415">
        <v>49</v>
      </c>
      <c r="AE415">
        <v>172</v>
      </c>
    </row>
    <row r="416" spans="1:31">
      <c r="A416" t="s">
        <v>878</v>
      </c>
      <c r="B416" t="s">
        <v>871</v>
      </c>
      <c r="C416" t="str">
        <f t="shared" si="34"/>
        <v>181705</v>
      </c>
      <c r="D416" t="s">
        <v>842</v>
      </c>
      <c r="E416">
        <v>7</v>
      </c>
      <c r="F416">
        <v>866</v>
      </c>
      <c r="G416">
        <v>661</v>
      </c>
      <c r="H416">
        <v>283</v>
      </c>
      <c r="I416">
        <v>378</v>
      </c>
      <c r="J416">
        <v>0</v>
      </c>
      <c r="K416">
        <v>1</v>
      </c>
      <c r="L416">
        <v>1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378</v>
      </c>
      <c r="T416">
        <v>0</v>
      </c>
      <c r="U416">
        <v>0</v>
      </c>
      <c r="V416">
        <v>378</v>
      </c>
      <c r="W416">
        <v>7</v>
      </c>
      <c r="X416">
        <v>1</v>
      </c>
      <c r="Y416">
        <v>6</v>
      </c>
      <c r="Z416">
        <v>0</v>
      </c>
      <c r="AA416">
        <v>371</v>
      </c>
      <c r="AB416">
        <v>252</v>
      </c>
      <c r="AC416">
        <v>33</v>
      </c>
      <c r="AD416">
        <v>86</v>
      </c>
      <c r="AE416">
        <v>371</v>
      </c>
    </row>
    <row r="417" spans="1:31">
      <c r="A417" t="s">
        <v>879</v>
      </c>
      <c r="B417" t="s">
        <v>871</v>
      </c>
      <c r="C417" t="str">
        <f t="shared" si="34"/>
        <v>181705</v>
      </c>
      <c r="D417" t="s">
        <v>842</v>
      </c>
      <c r="E417">
        <v>8</v>
      </c>
      <c r="F417">
        <v>508</v>
      </c>
      <c r="G417">
        <v>391</v>
      </c>
      <c r="H417">
        <v>156</v>
      </c>
      <c r="I417">
        <v>235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235</v>
      </c>
      <c r="T417">
        <v>0</v>
      </c>
      <c r="U417">
        <v>0</v>
      </c>
      <c r="V417">
        <v>235</v>
      </c>
      <c r="W417">
        <v>5</v>
      </c>
      <c r="X417">
        <v>1</v>
      </c>
      <c r="Y417">
        <v>4</v>
      </c>
      <c r="Z417">
        <v>0</v>
      </c>
      <c r="AA417">
        <v>230</v>
      </c>
      <c r="AB417">
        <v>123</v>
      </c>
      <c r="AC417">
        <v>32</v>
      </c>
      <c r="AD417">
        <v>75</v>
      </c>
      <c r="AE417">
        <v>230</v>
      </c>
    </row>
    <row r="418" spans="1:31">
      <c r="A418" t="s">
        <v>880</v>
      </c>
      <c r="B418" t="s">
        <v>871</v>
      </c>
      <c r="C418" t="str">
        <f t="shared" si="34"/>
        <v>181705</v>
      </c>
      <c r="D418" t="s">
        <v>872</v>
      </c>
      <c r="E418">
        <v>9</v>
      </c>
      <c r="F418">
        <v>621</v>
      </c>
      <c r="G418">
        <v>481</v>
      </c>
      <c r="H418">
        <v>167</v>
      </c>
      <c r="I418">
        <v>314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314</v>
      </c>
      <c r="T418">
        <v>0</v>
      </c>
      <c r="U418">
        <v>0</v>
      </c>
      <c r="V418">
        <v>314</v>
      </c>
      <c r="W418">
        <v>11</v>
      </c>
      <c r="X418">
        <v>1</v>
      </c>
      <c r="Y418">
        <v>10</v>
      </c>
      <c r="Z418">
        <v>0</v>
      </c>
      <c r="AA418">
        <v>303</v>
      </c>
      <c r="AB418">
        <v>224</v>
      </c>
      <c r="AC418">
        <v>16</v>
      </c>
      <c r="AD418">
        <v>63</v>
      </c>
      <c r="AE418">
        <v>303</v>
      </c>
    </row>
    <row r="419" spans="1:31">
      <c r="A419" t="s">
        <v>881</v>
      </c>
      <c r="B419" t="s">
        <v>871</v>
      </c>
      <c r="C419" t="str">
        <f t="shared" si="34"/>
        <v>181705</v>
      </c>
      <c r="D419" t="s">
        <v>872</v>
      </c>
      <c r="E419">
        <v>10</v>
      </c>
      <c r="F419">
        <v>1068</v>
      </c>
      <c r="G419">
        <v>822</v>
      </c>
      <c r="H419">
        <v>364</v>
      </c>
      <c r="I419">
        <v>458</v>
      </c>
      <c r="J419">
        <v>1</v>
      </c>
      <c r="K419">
        <v>3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458</v>
      </c>
      <c r="T419">
        <v>0</v>
      </c>
      <c r="U419">
        <v>0</v>
      </c>
      <c r="V419">
        <v>458</v>
      </c>
      <c r="W419">
        <v>18</v>
      </c>
      <c r="X419">
        <v>4</v>
      </c>
      <c r="Y419">
        <v>14</v>
      </c>
      <c r="Z419">
        <v>0</v>
      </c>
      <c r="AA419">
        <v>440</v>
      </c>
      <c r="AB419">
        <v>240</v>
      </c>
      <c r="AC419">
        <v>30</v>
      </c>
      <c r="AD419">
        <v>170</v>
      </c>
      <c r="AE419">
        <v>440</v>
      </c>
    </row>
    <row r="420" spans="1:31">
      <c r="A420" t="s">
        <v>882</v>
      </c>
      <c r="B420" t="s">
        <v>871</v>
      </c>
      <c r="C420" t="str">
        <f t="shared" si="34"/>
        <v>181705</v>
      </c>
      <c r="D420" t="s">
        <v>872</v>
      </c>
      <c r="E420">
        <v>11</v>
      </c>
      <c r="F420">
        <v>906</v>
      </c>
      <c r="G420">
        <v>691</v>
      </c>
      <c r="H420">
        <v>147</v>
      </c>
      <c r="I420">
        <v>544</v>
      </c>
      <c r="J420">
        <v>0</v>
      </c>
      <c r="K420">
        <v>3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544</v>
      </c>
      <c r="T420">
        <v>0</v>
      </c>
      <c r="U420">
        <v>0</v>
      </c>
      <c r="V420">
        <v>544</v>
      </c>
      <c r="W420">
        <v>29</v>
      </c>
      <c r="X420">
        <v>10</v>
      </c>
      <c r="Y420">
        <v>19</v>
      </c>
      <c r="Z420">
        <v>0</v>
      </c>
      <c r="AA420">
        <v>515</v>
      </c>
      <c r="AB420">
        <v>402</v>
      </c>
      <c r="AC420">
        <v>37</v>
      </c>
      <c r="AD420">
        <v>76</v>
      </c>
      <c r="AE420">
        <v>515</v>
      </c>
    </row>
    <row r="421" spans="1:31">
      <c r="A421" t="s">
        <v>883</v>
      </c>
      <c r="B421" t="s">
        <v>871</v>
      </c>
      <c r="C421" t="str">
        <f t="shared" si="34"/>
        <v>181705</v>
      </c>
      <c r="D421" t="s">
        <v>872</v>
      </c>
      <c r="E421">
        <v>12</v>
      </c>
      <c r="F421">
        <v>1002</v>
      </c>
      <c r="G421">
        <v>770</v>
      </c>
      <c r="H421">
        <v>303</v>
      </c>
      <c r="I421">
        <v>467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467</v>
      </c>
      <c r="T421">
        <v>0</v>
      </c>
      <c r="U421">
        <v>0</v>
      </c>
      <c r="V421">
        <v>467</v>
      </c>
      <c r="W421">
        <v>25</v>
      </c>
      <c r="X421">
        <v>7</v>
      </c>
      <c r="Y421">
        <v>18</v>
      </c>
      <c r="Z421">
        <v>0</v>
      </c>
      <c r="AA421">
        <v>442</v>
      </c>
      <c r="AB421">
        <v>308</v>
      </c>
      <c r="AC421">
        <v>26</v>
      </c>
      <c r="AD421">
        <v>108</v>
      </c>
      <c r="AE421">
        <v>442</v>
      </c>
    </row>
    <row r="422" spans="1:31">
      <c r="A422" t="s">
        <v>884</v>
      </c>
      <c r="B422" t="s">
        <v>871</v>
      </c>
      <c r="C422" t="str">
        <f t="shared" si="34"/>
        <v>181705</v>
      </c>
      <c r="D422" t="s">
        <v>872</v>
      </c>
      <c r="E422">
        <v>13</v>
      </c>
      <c r="F422">
        <v>774</v>
      </c>
      <c r="G422">
        <v>592</v>
      </c>
      <c r="H422">
        <v>303</v>
      </c>
      <c r="I422">
        <v>289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288</v>
      </c>
      <c r="T422">
        <v>0</v>
      </c>
      <c r="U422">
        <v>0</v>
      </c>
      <c r="V422">
        <v>288</v>
      </c>
      <c r="W422">
        <v>13</v>
      </c>
      <c r="X422">
        <v>1</v>
      </c>
      <c r="Y422">
        <v>12</v>
      </c>
      <c r="Z422">
        <v>0</v>
      </c>
      <c r="AA422">
        <v>275</v>
      </c>
      <c r="AB422">
        <v>169</v>
      </c>
      <c r="AC422">
        <v>38</v>
      </c>
      <c r="AD422">
        <v>68</v>
      </c>
      <c r="AE422">
        <v>275</v>
      </c>
    </row>
    <row r="423" spans="1:31">
      <c r="A423" t="s">
        <v>885</v>
      </c>
      <c r="B423" t="s">
        <v>871</v>
      </c>
      <c r="C423" t="str">
        <f t="shared" si="34"/>
        <v>181705</v>
      </c>
      <c r="D423" t="s">
        <v>872</v>
      </c>
      <c r="E423">
        <v>14</v>
      </c>
      <c r="F423">
        <v>964</v>
      </c>
      <c r="G423">
        <v>651</v>
      </c>
      <c r="H423">
        <v>244</v>
      </c>
      <c r="I423">
        <v>407</v>
      </c>
      <c r="J423">
        <v>0</v>
      </c>
      <c r="K423">
        <v>0</v>
      </c>
      <c r="L423">
        <v>1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1</v>
      </c>
      <c r="S423">
        <v>408</v>
      </c>
      <c r="T423">
        <v>1</v>
      </c>
      <c r="U423">
        <v>0</v>
      </c>
      <c r="V423">
        <v>408</v>
      </c>
      <c r="W423">
        <v>25</v>
      </c>
      <c r="X423">
        <v>5</v>
      </c>
      <c r="Y423">
        <v>20</v>
      </c>
      <c r="Z423">
        <v>0</v>
      </c>
      <c r="AA423">
        <v>383</v>
      </c>
      <c r="AB423">
        <v>206</v>
      </c>
      <c r="AC423">
        <v>63</v>
      </c>
      <c r="AD423">
        <v>114</v>
      </c>
      <c r="AE423">
        <v>383</v>
      </c>
    </row>
    <row r="424" spans="1:31">
      <c r="A424" t="s">
        <v>886</v>
      </c>
      <c r="B424" t="s">
        <v>871</v>
      </c>
      <c r="C424" t="str">
        <f t="shared" si="34"/>
        <v>181705</v>
      </c>
      <c r="D424" t="s">
        <v>872</v>
      </c>
      <c r="E424">
        <v>15</v>
      </c>
      <c r="F424">
        <v>202</v>
      </c>
      <c r="G424">
        <v>160</v>
      </c>
      <c r="H424">
        <v>63</v>
      </c>
      <c r="I424">
        <v>97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97</v>
      </c>
      <c r="T424">
        <v>0</v>
      </c>
      <c r="U424">
        <v>0</v>
      </c>
      <c r="V424">
        <v>97</v>
      </c>
      <c r="W424">
        <v>4</v>
      </c>
      <c r="X424">
        <v>2</v>
      </c>
      <c r="Y424">
        <v>2</v>
      </c>
      <c r="Z424">
        <v>0</v>
      </c>
      <c r="AA424">
        <v>93</v>
      </c>
      <c r="AB424">
        <v>59</v>
      </c>
      <c r="AC424">
        <v>8</v>
      </c>
      <c r="AD424">
        <v>26</v>
      </c>
      <c r="AE424">
        <v>93</v>
      </c>
    </row>
    <row r="425" spans="1:31">
      <c r="A425" t="s">
        <v>887</v>
      </c>
      <c r="B425" t="s">
        <v>871</v>
      </c>
      <c r="C425" t="str">
        <f t="shared" si="34"/>
        <v>181705</v>
      </c>
      <c r="D425" t="s">
        <v>842</v>
      </c>
      <c r="E425">
        <v>16</v>
      </c>
      <c r="F425">
        <v>283</v>
      </c>
      <c r="G425">
        <v>220</v>
      </c>
      <c r="H425">
        <v>110</v>
      </c>
      <c r="I425">
        <v>110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110</v>
      </c>
      <c r="T425">
        <v>0</v>
      </c>
      <c r="U425">
        <v>0</v>
      </c>
      <c r="V425">
        <v>110</v>
      </c>
      <c r="W425">
        <v>1</v>
      </c>
      <c r="X425">
        <v>0</v>
      </c>
      <c r="Y425">
        <v>1</v>
      </c>
      <c r="Z425">
        <v>0</v>
      </c>
      <c r="AA425">
        <v>109</v>
      </c>
      <c r="AB425">
        <v>65</v>
      </c>
      <c r="AC425">
        <v>13</v>
      </c>
      <c r="AD425">
        <v>31</v>
      </c>
      <c r="AE425">
        <v>109</v>
      </c>
    </row>
    <row r="426" spans="1:31">
      <c r="A426" t="s">
        <v>888</v>
      </c>
      <c r="B426" t="s">
        <v>871</v>
      </c>
      <c r="C426" t="str">
        <f t="shared" si="34"/>
        <v>181705</v>
      </c>
      <c r="D426" t="s">
        <v>842</v>
      </c>
      <c r="E426">
        <v>17</v>
      </c>
      <c r="F426">
        <v>644</v>
      </c>
      <c r="G426">
        <v>500</v>
      </c>
      <c r="H426">
        <v>235</v>
      </c>
      <c r="I426">
        <v>265</v>
      </c>
      <c r="J426">
        <v>0</v>
      </c>
      <c r="K426">
        <v>3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265</v>
      </c>
      <c r="T426">
        <v>0</v>
      </c>
      <c r="U426">
        <v>0</v>
      </c>
      <c r="V426">
        <v>265</v>
      </c>
      <c r="W426">
        <v>6</v>
      </c>
      <c r="X426">
        <v>0</v>
      </c>
      <c r="Y426">
        <v>6</v>
      </c>
      <c r="Z426">
        <v>0</v>
      </c>
      <c r="AA426">
        <v>259</v>
      </c>
      <c r="AB426">
        <v>187</v>
      </c>
      <c r="AC426">
        <v>15</v>
      </c>
      <c r="AD426">
        <v>57</v>
      </c>
      <c r="AE426">
        <v>259</v>
      </c>
    </row>
    <row r="427" spans="1:31">
      <c r="A427" t="s">
        <v>889</v>
      </c>
      <c r="B427" t="s">
        <v>871</v>
      </c>
      <c r="C427" t="str">
        <f t="shared" si="34"/>
        <v>181705</v>
      </c>
      <c r="D427" t="s">
        <v>872</v>
      </c>
      <c r="E427">
        <v>18</v>
      </c>
      <c r="F427">
        <v>715</v>
      </c>
      <c r="G427">
        <v>552</v>
      </c>
      <c r="H427">
        <v>292</v>
      </c>
      <c r="I427">
        <v>260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260</v>
      </c>
      <c r="T427">
        <v>0</v>
      </c>
      <c r="U427">
        <v>0</v>
      </c>
      <c r="V427">
        <v>260</v>
      </c>
      <c r="W427">
        <v>8</v>
      </c>
      <c r="X427">
        <v>4</v>
      </c>
      <c r="Y427">
        <v>4</v>
      </c>
      <c r="Z427">
        <v>0</v>
      </c>
      <c r="AA427">
        <v>252</v>
      </c>
      <c r="AB427">
        <v>175</v>
      </c>
      <c r="AC427">
        <v>22</v>
      </c>
      <c r="AD427">
        <v>55</v>
      </c>
      <c r="AE427">
        <v>252</v>
      </c>
    </row>
    <row r="428" spans="1:31">
      <c r="A428" t="s">
        <v>890</v>
      </c>
      <c r="B428" t="s">
        <v>871</v>
      </c>
      <c r="C428" t="str">
        <f t="shared" si="34"/>
        <v>181705</v>
      </c>
      <c r="D428" t="s">
        <v>872</v>
      </c>
      <c r="E428">
        <v>19</v>
      </c>
      <c r="F428">
        <v>673</v>
      </c>
      <c r="G428">
        <v>510</v>
      </c>
      <c r="H428">
        <v>205</v>
      </c>
      <c r="I428">
        <v>305</v>
      </c>
      <c r="J428">
        <v>0</v>
      </c>
      <c r="K428">
        <v>1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305</v>
      </c>
      <c r="T428">
        <v>0</v>
      </c>
      <c r="U428">
        <v>0</v>
      </c>
      <c r="V428">
        <v>305</v>
      </c>
      <c r="W428">
        <v>11</v>
      </c>
      <c r="X428">
        <v>1</v>
      </c>
      <c r="Y428">
        <v>10</v>
      </c>
      <c r="Z428">
        <v>0</v>
      </c>
      <c r="AA428">
        <v>294</v>
      </c>
      <c r="AB428">
        <v>192</v>
      </c>
      <c r="AC428">
        <v>38</v>
      </c>
      <c r="AD428">
        <v>64</v>
      </c>
      <c r="AE428">
        <v>294</v>
      </c>
    </row>
    <row r="429" spans="1:31">
      <c r="A429" t="s">
        <v>891</v>
      </c>
      <c r="B429" t="s">
        <v>871</v>
      </c>
      <c r="C429" t="str">
        <f t="shared" si="34"/>
        <v>181705</v>
      </c>
      <c r="D429" t="s">
        <v>842</v>
      </c>
      <c r="E429">
        <v>20</v>
      </c>
      <c r="F429">
        <v>567</v>
      </c>
      <c r="G429">
        <v>440</v>
      </c>
      <c r="H429">
        <v>180</v>
      </c>
      <c r="I429">
        <v>260</v>
      </c>
      <c r="J429">
        <v>2</v>
      </c>
      <c r="K429">
        <v>3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260</v>
      </c>
      <c r="T429">
        <v>0</v>
      </c>
      <c r="U429">
        <v>0</v>
      </c>
      <c r="V429">
        <v>260</v>
      </c>
      <c r="W429">
        <v>16</v>
      </c>
      <c r="X429">
        <v>1</v>
      </c>
      <c r="Y429">
        <v>15</v>
      </c>
      <c r="Z429">
        <v>0</v>
      </c>
      <c r="AA429">
        <v>244</v>
      </c>
      <c r="AB429">
        <v>89</v>
      </c>
      <c r="AC429">
        <v>72</v>
      </c>
      <c r="AD429">
        <v>83</v>
      </c>
      <c r="AE429">
        <v>244</v>
      </c>
    </row>
    <row r="430" spans="1:31">
      <c r="A430" t="s">
        <v>892</v>
      </c>
      <c r="B430" t="s">
        <v>893</v>
      </c>
      <c r="C430" t="str">
        <f>"181706"</f>
        <v>181706</v>
      </c>
      <c r="D430" t="s">
        <v>894</v>
      </c>
      <c r="E430">
        <v>1</v>
      </c>
      <c r="F430">
        <v>1579</v>
      </c>
      <c r="G430">
        <v>1202</v>
      </c>
      <c r="H430">
        <v>585</v>
      </c>
      <c r="I430">
        <v>617</v>
      </c>
      <c r="J430">
        <v>0</v>
      </c>
      <c r="K430">
        <v>7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617</v>
      </c>
      <c r="T430">
        <v>0</v>
      </c>
      <c r="U430">
        <v>0</v>
      </c>
      <c r="V430">
        <v>617</v>
      </c>
      <c r="W430">
        <v>29</v>
      </c>
      <c r="X430">
        <v>2</v>
      </c>
      <c r="Y430">
        <v>27</v>
      </c>
      <c r="Z430">
        <v>0</v>
      </c>
      <c r="AA430">
        <v>588</v>
      </c>
      <c r="AB430">
        <v>295</v>
      </c>
      <c r="AC430">
        <v>64</v>
      </c>
      <c r="AD430">
        <v>229</v>
      </c>
      <c r="AE430">
        <v>588</v>
      </c>
    </row>
    <row r="431" spans="1:31">
      <c r="A431" t="s">
        <v>895</v>
      </c>
      <c r="B431" t="s">
        <v>896</v>
      </c>
      <c r="C431" t="str">
        <f t="shared" ref="C431:C438" si="35">"181707"</f>
        <v>181707</v>
      </c>
      <c r="D431" t="s">
        <v>897</v>
      </c>
      <c r="E431">
        <v>1</v>
      </c>
      <c r="F431">
        <v>1832</v>
      </c>
      <c r="G431">
        <v>1406</v>
      </c>
      <c r="H431">
        <v>603</v>
      </c>
      <c r="I431">
        <v>803</v>
      </c>
      <c r="J431">
        <v>1</v>
      </c>
      <c r="K431">
        <v>2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803</v>
      </c>
      <c r="T431">
        <v>0</v>
      </c>
      <c r="U431">
        <v>0</v>
      </c>
      <c r="V431">
        <v>803</v>
      </c>
      <c r="W431">
        <v>45</v>
      </c>
      <c r="X431">
        <v>12</v>
      </c>
      <c r="Y431">
        <v>33</v>
      </c>
      <c r="Z431">
        <v>0</v>
      </c>
      <c r="AA431">
        <v>758</v>
      </c>
      <c r="AB431">
        <v>397</v>
      </c>
      <c r="AC431">
        <v>122</v>
      </c>
      <c r="AD431">
        <v>239</v>
      </c>
      <c r="AE431">
        <v>758</v>
      </c>
    </row>
    <row r="432" spans="1:31">
      <c r="A432" t="s">
        <v>898</v>
      </c>
      <c r="B432" t="s">
        <v>896</v>
      </c>
      <c r="C432" t="str">
        <f t="shared" si="35"/>
        <v>181707</v>
      </c>
      <c r="D432" t="s">
        <v>897</v>
      </c>
      <c r="E432">
        <v>2</v>
      </c>
      <c r="F432">
        <v>2302</v>
      </c>
      <c r="G432">
        <v>1772</v>
      </c>
      <c r="H432">
        <v>744</v>
      </c>
      <c r="I432">
        <v>1028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1028</v>
      </c>
      <c r="T432">
        <v>0</v>
      </c>
      <c r="U432">
        <v>0</v>
      </c>
      <c r="V432">
        <v>1028</v>
      </c>
      <c r="W432">
        <v>47</v>
      </c>
      <c r="X432">
        <v>11</v>
      </c>
      <c r="Y432">
        <v>36</v>
      </c>
      <c r="Z432">
        <v>0</v>
      </c>
      <c r="AA432">
        <v>981</v>
      </c>
      <c r="AB432">
        <v>553</v>
      </c>
      <c r="AC432">
        <v>162</v>
      </c>
      <c r="AD432">
        <v>266</v>
      </c>
      <c r="AE432">
        <v>981</v>
      </c>
    </row>
    <row r="433" spans="1:31">
      <c r="A433" t="s">
        <v>899</v>
      </c>
      <c r="B433" t="s">
        <v>896</v>
      </c>
      <c r="C433" t="str">
        <f t="shared" si="35"/>
        <v>181707</v>
      </c>
      <c r="D433" t="s">
        <v>900</v>
      </c>
      <c r="E433">
        <v>3</v>
      </c>
      <c r="F433">
        <v>961</v>
      </c>
      <c r="G433">
        <v>729</v>
      </c>
      <c r="H433">
        <v>415</v>
      </c>
      <c r="I433">
        <v>314</v>
      </c>
      <c r="J433">
        <v>0</v>
      </c>
      <c r="K433">
        <v>4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314</v>
      </c>
      <c r="T433">
        <v>0</v>
      </c>
      <c r="U433">
        <v>0</v>
      </c>
      <c r="V433">
        <v>314</v>
      </c>
      <c r="W433">
        <v>19</v>
      </c>
      <c r="X433">
        <v>0</v>
      </c>
      <c r="Y433">
        <v>19</v>
      </c>
      <c r="Z433">
        <v>0</v>
      </c>
      <c r="AA433">
        <v>295</v>
      </c>
      <c r="AB433">
        <v>183</v>
      </c>
      <c r="AC433">
        <v>33</v>
      </c>
      <c r="AD433">
        <v>79</v>
      </c>
      <c r="AE433">
        <v>295</v>
      </c>
    </row>
    <row r="434" spans="1:31">
      <c r="A434" t="s">
        <v>901</v>
      </c>
      <c r="B434" t="s">
        <v>896</v>
      </c>
      <c r="C434" t="str">
        <f t="shared" si="35"/>
        <v>181707</v>
      </c>
      <c r="D434" t="s">
        <v>902</v>
      </c>
      <c r="E434">
        <v>4</v>
      </c>
      <c r="F434">
        <v>1681</v>
      </c>
      <c r="G434">
        <v>1290</v>
      </c>
      <c r="H434">
        <v>548</v>
      </c>
      <c r="I434">
        <v>742</v>
      </c>
      <c r="J434">
        <v>2</v>
      </c>
      <c r="K434">
        <v>2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742</v>
      </c>
      <c r="T434">
        <v>0</v>
      </c>
      <c r="U434">
        <v>0</v>
      </c>
      <c r="V434">
        <v>742</v>
      </c>
      <c r="W434">
        <v>12</v>
      </c>
      <c r="X434">
        <v>1</v>
      </c>
      <c r="Y434">
        <v>11</v>
      </c>
      <c r="Z434">
        <v>0</v>
      </c>
      <c r="AA434">
        <v>730</v>
      </c>
      <c r="AB434">
        <v>507</v>
      </c>
      <c r="AC434">
        <v>55</v>
      </c>
      <c r="AD434">
        <v>168</v>
      </c>
      <c r="AE434">
        <v>730</v>
      </c>
    </row>
    <row r="435" spans="1:31">
      <c r="A435" t="s">
        <v>903</v>
      </c>
      <c r="B435" t="s">
        <v>896</v>
      </c>
      <c r="C435" t="str">
        <f t="shared" si="35"/>
        <v>181707</v>
      </c>
      <c r="D435" t="s">
        <v>904</v>
      </c>
      <c r="E435">
        <v>5</v>
      </c>
      <c r="F435">
        <v>1140</v>
      </c>
      <c r="G435">
        <v>870</v>
      </c>
      <c r="H435">
        <v>317</v>
      </c>
      <c r="I435">
        <v>553</v>
      </c>
      <c r="J435">
        <v>0</v>
      </c>
      <c r="K435">
        <v>1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553</v>
      </c>
      <c r="T435">
        <v>0</v>
      </c>
      <c r="U435">
        <v>0</v>
      </c>
      <c r="V435">
        <v>553</v>
      </c>
      <c r="W435">
        <v>25</v>
      </c>
      <c r="X435">
        <v>5</v>
      </c>
      <c r="Y435">
        <v>20</v>
      </c>
      <c r="Z435">
        <v>0</v>
      </c>
      <c r="AA435">
        <v>528</v>
      </c>
      <c r="AB435">
        <v>350</v>
      </c>
      <c r="AC435">
        <v>49</v>
      </c>
      <c r="AD435">
        <v>129</v>
      </c>
      <c r="AE435">
        <v>528</v>
      </c>
    </row>
    <row r="436" spans="1:31">
      <c r="A436" t="s">
        <v>905</v>
      </c>
      <c r="B436" t="s">
        <v>896</v>
      </c>
      <c r="C436" t="str">
        <f t="shared" si="35"/>
        <v>181707</v>
      </c>
      <c r="D436" t="s">
        <v>906</v>
      </c>
      <c r="E436">
        <v>6</v>
      </c>
      <c r="F436">
        <v>1076</v>
      </c>
      <c r="G436">
        <v>821</v>
      </c>
      <c r="H436">
        <v>359</v>
      </c>
      <c r="I436">
        <v>462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462</v>
      </c>
      <c r="T436">
        <v>0</v>
      </c>
      <c r="U436">
        <v>0</v>
      </c>
      <c r="V436">
        <v>462</v>
      </c>
      <c r="W436">
        <v>18</v>
      </c>
      <c r="X436">
        <v>1</v>
      </c>
      <c r="Y436">
        <v>16</v>
      </c>
      <c r="Z436">
        <v>0</v>
      </c>
      <c r="AA436">
        <v>444</v>
      </c>
      <c r="AB436">
        <v>313</v>
      </c>
      <c r="AC436">
        <v>39</v>
      </c>
      <c r="AD436">
        <v>92</v>
      </c>
      <c r="AE436">
        <v>444</v>
      </c>
    </row>
    <row r="437" spans="1:31">
      <c r="A437" t="s">
        <v>907</v>
      </c>
      <c r="B437" t="s">
        <v>896</v>
      </c>
      <c r="C437" t="str">
        <f t="shared" si="35"/>
        <v>181707</v>
      </c>
      <c r="D437" t="s">
        <v>908</v>
      </c>
      <c r="E437">
        <v>7</v>
      </c>
      <c r="F437">
        <v>557</v>
      </c>
      <c r="G437">
        <v>431</v>
      </c>
      <c r="H437">
        <v>239</v>
      </c>
      <c r="I437">
        <v>192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192</v>
      </c>
      <c r="T437">
        <v>0</v>
      </c>
      <c r="U437">
        <v>0</v>
      </c>
      <c r="V437">
        <v>192</v>
      </c>
      <c r="W437">
        <v>19</v>
      </c>
      <c r="X437">
        <v>6</v>
      </c>
      <c r="Y437">
        <v>13</v>
      </c>
      <c r="Z437">
        <v>0</v>
      </c>
      <c r="AA437">
        <v>173</v>
      </c>
      <c r="AB437">
        <v>59</v>
      </c>
      <c r="AC437">
        <v>52</v>
      </c>
      <c r="AD437">
        <v>62</v>
      </c>
      <c r="AE437">
        <v>173</v>
      </c>
    </row>
    <row r="438" spans="1:31">
      <c r="A438" t="s">
        <v>909</v>
      </c>
      <c r="B438" t="s">
        <v>896</v>
      </c>
      <c r="C438" t="str">
        <f t="shared" si="35"/>
        <v>181707</v>
      </c>
      <c r="D438" t="s">
        <v>910</v>
      </c>
      <c r="E438">
        <v>8</v>
      </c>
      <c r="F438">
        <v>948</v>
      </c>
      <c r="G438">
        <v>730</v>
      </c>
      <c r="H438">
        <v>286</v>
      </c>
      <c r="I438">
        <v>444</v>
      </c>
      <c r="J438">
        <v>0</v>
      </c>
      <c r="K438">
        <v>4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444</v>
      </c>
      <c r="T438">
        <v>0</v>
      </c>
      <c r="U438">
        <v>0</v>
      </c>
      <c r="V438">
        <v>444</v>
      </c>
      <c r="W438">
        <v>37</v>
      </c>
      <c r="X438">
        <v>2</v>
      </c>
      <c r="Y438">
        <v>35</v>
      </c>
      <c r="Z438">
        <v>0</v>
      </c>
      <c r="AA438">
        <v>407</v>
      </c>
      <c r="AB438">
        <v>231</v>
      </c>
      <c r="AC438">
        <v>50</v>
      </c>
      <c r="AD438">
        <v>126</v>
      </c>
      <c r="AE438">
        <v>407</v>
      </c>
    </row>
    <row r="439" spans="1:31">
      <c r="A439" t="s">
        <v>911</v>
      </c>
      <c r="B439" t="s">
        <v>912</v>
      </c>
      <c r="C439" t="str">
        <f t="shared" ref="C439:C445" si="36">"181708"</f>
        <v>181708</v>
      </c>
      <c r="D439" t="s">
        <v>913</v>
      </c>
      <c r="E439">
        <v>1</v>
      </c>
      <c r="F439">
        <v>1562</v>
      </c>
      <c r="G439">
        <v>1199</v>
      </c>
      <c r="H439">
        <v>541</v>
      </c>
      <c r="I439">
        <v>658</v>
      </c>
      <c r="J439">
        <v>2</v>
      </c>
      <c r="K439">
        <v>2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658</v>
      </c>
      <c r="T439">
        <v>0</v>
      </c>
      <c r="U439">
        <v>0</v>
      </c>
      <c r="V439">
        <v>658</v>
      </c>
      <c r="W439">
        <v>41</v>
      </c>
      <c r="X439">
        <v>14</v>
      </c>
      <c r="Y439">
        <v>27</v>
      </c>
      <c r="Z439">
        <v>0</v>
      </c>
      <c r="AA439">
        <v>617</v>
      </c>
      <c r="AB439">
        <v>309</v>
      </c>
      <c r="AC439">
        <v>88</v>
      </c>
      <c r="AD439">
        <v>220</v>
      </c>
      <c r="AE439">
        <v>617</v>
      </c>
    </row>
    <row r="440" spans="1:31">
      <c r="A440" t="s">
        <v>914</v>
      </c>
      <c r="B440" t="s">
        <v>912</v>
      </c>
      <c r="C440" t="str">
        <f t="shared" si="36"/>
        <v>181708</v>
      </c>
      <c r="D440" t="s">
        <v>915</v>
      </c>
      <c r="E440">
        <v>2</v>
      </c>
      <c r="F440">
        <v>1066</v>
      </c>
      <c r="G440">
        <v>801</v>
      </c>
      <c r="H440">
        <v>340</v>
      </c>
      <c r="I440">
        <v>461</v>
      </c>
      <c r="J440">
        <v>0</v>
      </c>
      <c r="K440">
        <v>1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461</v>
      </c>
      <c r="T440">
        <v>0</v>
      </c>
      <c r="U440">
        <v>0</v>
      </c>
      <c r="V440">
        <v>461</v>
      </c>
      <c r="W440">
        <v>24</v>
      </c>
      <c r="X440">
        <v>4</v>
      </c>
      <c r="Y440">
        <v>20</v>
      </c>
      <c r="Z440">
        <v>0</v>
      </c>
      <c r="AA440">
        <v>437</v>
      </c>
      <c r="AB440">
        <v>239</v>
      </c>
      <c r="AC440">
        <v>50</v>
      </c>
      <c r="AD440">
        <v>148</v>
      </c>
      <c r="AE440">
        <v>437</v>
      </c>
    </row>
    <row r="441" spans="1:31">
      <c r="A441" t="s">
        <v>916</v>
      </c>
      <c r="B441" t="s">
        <v>912</v>
      </c>
      <c r="C441" t="str">
        <f t="shared" si="36"/>
        <v>181708</v>
      </c>
      <c r="D441" t="s">
        <v>917</v>
      </c>
      <c r="E441">
        <v>3</v>
      </c>
      <c r="F441">
        <v>633</v>
      </c>
      <c r="G441">
        <v>490</v>
      </c>
      <c r="H441">
        <v>174</v>
      </c>
      <c r="I441">
        <v>316</v>
      </c>
      <c r="J441">
        <v>0</v>
      </c>
      <c r="K441">
        <v>0</v>
      </c>
      <c r="L441">
        <v>1</v>
      </c>
      <c r="M441">
        <v>1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316</v>
      </c>
      <c r="T441">
        <v>0</v>
      </c>
      <c r="U441">
        <v>0</v>
      </c>
      <c r="V441">
        <v>316</v>
      </c>
      <c r="W441">
        <v>16</v>
      </c>
      <c r="X441">
        <v>4</v>
      </c>
      <c r="Y441">
        <v>12</v>
      </c>
      <c r="Z441">
        <v>0</v>
      </c>
      <c r="AA441">
        <v>300</v>
      </c>
      <c r="AB441">
        <v>107</v>
      </c>
      <c r="AC441">
        <v>41</v>
      </c>
      <c r="AD441">
        <v>152</v>
      </c>
      <c r="AE441">
        <v>300</v>
      </c>
    </row>
    <row r="442" spans="1:31">
      <c r="A442" t="s">
        <v>918</v>
      </c>
      <c r="B442" t="s">
        <v>912</v>
      </c>
      <c r="C442" t="str">
        <f t="shared" si="36"/>
        <v>181708</v>
      </c>
      <c r="D442" t="s">
        <v>919</v>
      </c>
      <c r="E442">
        <v>4</v>
      </c>
      <c r="F442">
        <v>1305</v>
      </c>
      <c r="G442">
        <v>998</v>
      </c>
      <c r="H442">
        <v>361</v>
      </c>
      <c r="I442">
        <v>637</v>
      </c>
      <c r="J442">
        <v>0</v>
      </c>
      <c r="K442">
        <v>5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637</v>
      </c>
      <c r="T442">
        <v>0</v>
      </c>
      <c r="U442">
        <v>0</v>
      </c>
      <c r="V442">
        <v>637</v>
      </c>
      <c r="W442">
        <v>22</v>
      </c>
      <c r="X442">
        <v>0</v>
      </c>
      <c r="Y442">
        <v>22</v>
      </c>
      <c r="Z442">
        <v>0</v>
      </c>
      <c r="AA442">
        <v>615</v>
      </c>
      <c r="AB442">
        <v>362</v>
      </c>
      <c r="AC442">
        <v>75</v>
      </c>
      <c r="AD442">
        <v>178</v>
      </c>
      <c r="AE442">
        <v>615</v>
      </c>
    </row>
    <row r="443" spans="1:31">
      <c r="A443" t="s">
        <v>920</v>
      </c>
      <c r="B443" t="s">
        <v>912</v>
      </c>
      <c r="C443" t="str">
        <f t="shared" si="36"/>
        <v>181708</v>
      </c>
      <c r="D443" t="s">
        <v>921</v>
      </c>
      <c r="E443">
        <v>5</v>
      </c>
      <c r="F443">
        <v>1071</v>
      </c>
      <c r="G443">
        <v>810</v>
      </c>
      <c r="H443">
        <v>292</v>
      </c>
      <c r="I443">
        <v>518</v>
      </c>
      <c r="J443">
        <v>1</v>
      </c>
      <c r="K443">
        <v>3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518</v>
      </c>
      <c r="T443">
        <v>0</v>
      </c>
      <c r="U443">
        <v>0</v>
      </c>
      <c r="V443">
        <v>518</v>
      </c>
      <c r="W443">
        <v>22</v>
      </c>
      <c r="X443">
        <v>6</v>
      </c>
      <c r="Y443">
        <v>16</v>
      </c>
      <c r="Z443">
        <v>0</v>
      </c>
      <c r="AA443">
        <v>496</v>
      </c>
      <c r="AB443">
        <v>224</v>
      </c>
      <c r="AC443">
        <v>68</v>
      </c>
      <c r="AD443">
        <v>204</v>
      </c>
      <c r="AE443">
        <v>496</v>
      </c>
    </row>
    <row r="444" spans="1:31">
      <c r="A444" t="s">
        <v>922</v>
      </c>
      <c r="B444" t="s">
        <v>912</v>
      </c>
      <c r="C444" t="str">
        <f t="shared" si="36"/>
        <v>181708</v>
      </c>
      <c r="D444" t="s">
        <v>923</v>
      </c>
      <c r="E444">
        <v>6</v>
      </c>
      <c r="F444">
        <v>734</v>
      </c>
      <c r="G444">
        <v>560</v>
      </c>
      <c r="H444">
        <v>258</v>
      </c>
      <c r="I444">
        <v>302</v>
      </c>
      <c r="J444">
        <v>2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302</v>
      </c>
      <c r="T444">
        <v>0</v>
      </c>
      <c r="U444">
        <v>0</v>
      </c>
      <c r="V444">
        <v>302</v>
      </c>
      <c r="W444">
        <v>5</v>
      </c>
      <c r="X444">
        <v>0</v>
      </c>
      <c r="Y444">
        <v>5</v>
      </c>
      <c r="Z444">
        <v>0</v>
      </c>
      <c r="AA444">
        <v>297</v>
      </c>
      <c r="AB444">
        <v>171</v>
      </c>
      <c r="AC444">
        <v>37</v>
      </c>
      <c r="AD444">
        <v>89</v>
      </c>
      <c r="AE444">
        <v>297</v>
      </c>
    </row>
    <row r="445" spans="1:31">
      <c r="A445" t="s">
        <v>924</v>
      </c>
      <c r="B445" t="s">
        <v>912</v>
      </c>
      <c r="C445" t="str">
        <f t="shared" si="36"/>
        <v>181708</v>
      </c>
      <c r="D445" t="s">
        <v>925</v>
      </c>
      <c r="E445">
        <v>7</v>
      </c>
      <c r="F445">
        <v>1101</v>
      </c>
      <c r="G445">
        <v>840</v>
      </c>
      <c r="H445">
        <v>463</v>
      </c>
      <c r="I445">
        <v>377</v>
      </c>
      <c r="J445">
        <v>0</v>
      </c>
      <c r="K445">
        <v>3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377</v>
      </c>
      <c r="T445">
        <v>0</v>
      </c>
      <c r="U445">
        <v>0</v>
      </c>
      <c r="V445">
        <v>377</v>
      </c>
      <c r="W445">
        <v>15</v>
      </c>
      <c r="X445">
        <v>1</v>
      </c>
      <c r="Y445">
        <v>14</v>
      </c>
      <c r="Z445">
        <v>0</v>
      </c>
      <c r="AA445">
        <v>362</v>
      </c>
      <c r="AB445">
        <v>184</v>
      </c>
      <c r="AC445">
        <v>29</v>
      </c>
      <c r="AD445">
        <v>149</v>
      </c>
      <c r="AE445">
        <v>362</v>
      </c>
    </row>
    <row r="446" spans="1:31">
      <c r="A446" t="s">
        <v>926</v>
      </c>
      <c r="B446" t="s">
        <v>927</v>
      </c>
      <c r="C446" t="str">
        <f>"182101"</f>
        <v>182101</v>
      </c>
      <c r="D446" t="s">
        <v>846</v>
      </c>
      <c r="E446">
        <v>1</v>
      </c>
      <c r="F446">
        <v>1484</v>
      </c>
      <c r="G446">
        <v>1120</v>
      </c>
      <c r="H446">
        <v>464</v>
      </c>
      <c r="I446">
        <v>656</v>
      </c>
      <c r="J446">
        <v>0</v>
      </c>
      <c r="K446">
        <v>26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656</v>
      </c>
      <c r="T446">
        <v>0</v>
      </c>
      <c r="U446">
        <v>0</v>
      </c>
      <c r="V446">
        <v>656</v>
      </c>
      <c r="W446">
        <v>33</v>
      </c>
      <c r="X446">
        <v>15</v>
      </c>
      <c r="Y446">
        <v>18</v>
      </c>
      <c r="Z446">
        <v>0</v>
      </c>
      <c r="AA446">
        <v>623</v>
      </c>
      <c r="AB446">
        <v>370</v>
      </c>
      <c r="AC446">
        <v>119</v>
      </c>
      <c r="AD446">
        <v>134</v>
      </c>
      <c r="AE446">
        <v>623</v>
      </c>
    </row>
    <row r="447" spans="1:31">
      <c r="A447" t="s">
        <v>928</v>
      </c>
      <c r="B447" t="s">
        <v>927</v>
      </c>
      <c r="C447" t="str">
        <f>"182101"</f>
        <v>182101</v>
      </c>
      <c r="D447" t="s">
        <v>929</v>
      </c>
      <c r="E447">
        <v>2</v>
      </c>
      <c r="F447">
        <v>601</v>
      </c>
      <c r="G447">
        <v>460</v>
      </c>
      <c r="H447">
        <v>208</v>
      </c>
      <c r="I447">
        <v>252</v>
      </c>
      <c r="J447">
        <v>0</v>
      </c>
      <c r="K447">
        <v>5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252</v>
      </c>
      <c r="T447">
        <v>0</v>
      </c>
      <c r="U447">
        <v>0</v>
      </c>
      <c r="V447">
        <v>252</v>
      </c>
      <c r="W447">
        <v>16</v>
      </c>
      <c r="X447">
        <v>3</v>
      </c>
      <c r="Y447">
        <v>13</v>
      </c>
      <c r="Z447">
        <v>0</v>
      </c>
      <c r="AA447">
        <v>236</v>
      </c>
      <c r="AB447">
        <v>138</v>
      </c>
      <c r="AC447">
        <v>37</v>
      </c>
      <c r="AD447">
        <v>61</v>
      </c>
      <c r="AE447">
        <v>236</v>
      </c>
    </row>
    <row r="448" spans="1:31">
      <c r="A448" t="s">
        <v>930</v>
      </c>
      <c r="B448" t="s">
        <v>927</v>
      </c>
      <c r="C448" t="str">
        <f>"182101"</f>
        <v>182101</v>
      </c>
      <c r="D448" t="s">
        <v>931</v>
      </c>
      <c r="E448">
        <v>3</v>
      </c>
      <c r="F448">
        <v>577</v>
      </c>
      <c r="G448">
        <v>440</v>
      </c>
      <c r="H448">
        <v>211</v>
      </c>
      <c r="I448">
        <v>229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229</v>
      </c>
      <c r="T448">
        <v>0</v>
      </c>
      <c r="U448">
        <v>0</v>
      </c>
      <c r="V448">
        <v>229</v>
      </c>
      <c r="W448">
        <v>6</v>
      </c>
      <c r="X448">
        <v>2</v>
      </c>
      <c r="Y448">
        <v>4</v>
      </c>
      <c r="Z448">
        <v>0</v>
      </c>
      <c r="AA448">
        <v>223</v>
      </c>
      <c r="AB448">
        <v>135</v>
      </c>
      <c r="AC448">
        <v>32</v>
      </c>
      <c r="AD448">
        <v>56</v>
      </c>
      <c r="AE448">
        <v>223</v>
      </c>
    </row>
    <row r="449" spans="1:31">
      <c r="A449" t="s">
        <v>932</v>
      </c>
      <c r="B449" t="s">
        <v>927</v>
      </c>
      <c r="C449" t="str">
        <f>"182101"</f>
        <v>182101</v>
      </c>
      <c r="D449" t="s">
        <v>933</v>
      </c>
      <c r="E449">
        <v>4</v>
      </c>
      <c r="F449">
        <v>68</v>
      </c>
      <c r="G449">
        <v>86</v>
      </c>
      <c r="H449">
        <v>18</v>
      </c>
      <c r="I449">
        <v>68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68</v>
      </c>
      <c r="T449">
        <v>0</v>
      </c>
      <c r="U449">
        <v>0</v>
      </c>
      <c r="V449">
        <v>68</v>
      </c>
      <c r="W449">
        <v>4</v>
      </c>
      <c r="X449">
        <v>0</v>
      </c>
      <c r="Y449">
        <v>1</v>
      </c>
      <c r="Z449">
        <v>0</v>
      </c>
      <c r="AA449">
        <v>64</v>
      </c>
      <c r="AB449">
        <v>16</v>
      </c>
      <c r="AC449">
        <v>21</v>
      </c>
      <c r="AD449">
        <v>27</v>
      </c>
      <c r="AE449">
        <v>64</v>
      </c>
    </row>
    <row r="450" spans="1:31">
      <c r="A450" t="s">
        <v>934</v>
      </c>
      <c r="B450" t="s">
        <v>935</v>
      </c>
      <c r="C450" t="str">
        <f>"182102"</f>
        <v>182102</v>
      </c>
      <c r="D450" t="s">
        <v>894</v>
      </c>
      <c r="E450">
        <v>1</v>
      </c>
      <c r="F450">
        <v>908</v>
      </c>
      <c r="G450">
        <v>669</v>
      </c>
      <c r="H450">
        <v>228</v>
      </c>
      <c r="I450">
        <v>441</v>
      </c>
      <c r="J450">
        <v>0</v>
      </c>
      <c r="K450">
        <v>62</v>
      </c>
      <c r="L450">
        <v>1</v>
      </c>
      <c r="M450">
        <v>1</v>
      </c>
      <c r="N450">
        <v>0</v>
      </c>
      <c r="O450">
        <v>0</v>
      </c>
      <c r="P450">
        <v>0</v>
      </c>
      <c r="Q450">
        <v>0</v>
      </c>
      <c r="R450">
        <v>1</v>
      </c>
      <c r="S450">
        <v>442</v>
      </c>
      <c r="T450">
        <v>1</v>
      </c>
      <c r="U450">
        <v>0</v>
      </c>
      <c r="V450">
        <v>442</v>
      </c>
      <c r="W450">
        <v>39</v>
      </c>
      <c r="X450">
        <v>11</v>
      </c>
      <c r="Y450">
        <v>20</v>
      </c>
      <c r="Z450">
        <v>0</v>
      </c>
      <c r="AA450">
        <v>403</v>
      </c>
      <c r="AB450">
        <v>137</v>
      </c>
      <c r="AC450">
        <v>102</v>
      </c>
      <c r="AD450">
        <v>164</v>
      </c>
      <c r="AE450">
        <v>403</v>
      </c>
    </row>
    <row r="451" spans="1:31">
      <c r="A451" t="s">
        <v>936</v>
      </c>
      <c r="B451" t="s">
        <v>935</v>
      </c>
      <c r="C451" t="str">
        <f>"182102"</f>
        <v>182102</v>
      </c>
      <c r="D451" t="s">
        <v>937</v>
      </c>
      <c r="E451">
        <v>2</v>
      </c>
      <c r="F451">
        <v>655</v>
      </c>
      <c r="G451">
        <v>441</v>
      </c>
      <c r="H451">
        <v>68</v>
      </c>
      <c r="I451">
        <v>373</v>
      </c>
      <c r="J451">
        <v>0</v>
      </c>
      <c r="K451">
        <v>81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373</v>
      </c>
      <c r="T451">
        <v>0</v>
      </c>
      <c r="U451">
        <v>0</v>
      </c>
      <c r="V451">
        <v>373</v>
      </c>
      <c r="W451">
        <v>27</v>
      </c>
      <c r="X451">
        <v>17</v>
      </c>
      <c r="Y451">
        <v>10</v>
      </c>
      <c r="Z451">
        <v>0</v>
      </c>
      <c r="AA451">
        <v>346</v>
      </c>
      <c r="AB451">
        <v>155</v>
      </c>
      <c r="AC451">
        <v>90</v>
      </c>
      <c r="AD451">
        <v>101</v>
      </c>
      <c r="AE451">
        <v>346</v>
      </c>
    </row>
    <row r="452" spans="1:31">
      <c r="A452" t="s">
        <v>938</v>
      </c>
      <c r="B452" t="s">
        <v>939</v>
      </c>
      <c r="C452" t="str">
        <f t="shared" ref="C452:C462" si="37">"182103"</f>
        <v>182103</v>
      </c>
      <c r="D452" t="s">
        <v>842</v>
      </c>
      <c r="E452">
        <v>1</v>
      </c>
      <c r="F452">
        <v>1128</v>
      </c>
      <c r="G452">
        <v>879</v>
      </c>
      <c r="H452">
        <v>296</v>
      </c>
      <c r="I452">
        <v>583</v>
      </c>
      <c r="J452">
        <v>0</v>
      </c>
      <c r="K452">
        <v>5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583</v>
      </c>
      <c r="T452">
        <v>0</v>
      </c>
      <c r="U452">
        <v>0</v>
      </c>
      <c r="V452">
        <v>583</v>
      </c>
      <c r="W452">
        <v>36</v>
      </c>
      <c r="X452">
        <v>11</v>
      </c>
      <c r="Y452">
        <v>25</v>
      </c>
      <c r="Z452">
        <v>0</v>
      </c>
      <c r="AA452">
        <v>547</v>
      </c>
      <c r="AB452">
        <v>237</v>
      </c>
      <c r="AC452">
        <v>126</v>
      </c>
      <c r="AD452">
        <v>184</v>
      </c>
      <c r="AE452">
        <v>547</v>
      </c>
    </row>
    <row r="453" spans="1:31">
      <c r="A453" t="s">
        <v>940</v>
      </c>
      <c r="B453" t="s">
        <v>939</v>
      </c>
      <c r="C453" t="str">
        <f t="shared" si="37"/>
        <v>182103</v>
      </c>
      <c r="D453" t="s">
        <v>145</v>
      </c>
      <c r="E453">
        <v>2</v>
      </c>
      <c r="F453">
        <v>1268</v>
      </c>
      <c r="G453">
        <v>982</v>
      </c>
      <c r="H453">
        <v>363</v>
      </c>
      <c r="I453">
        <v>619</v>
      </c>
      <c r="J453">
        <v>0</v>
      </c>
      <c r="K453">
        <v>4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619</v>
      </c>
      <c r="T453">
        <v>0</v>
      </c>
      <c r="U453">
        <v>0</v>
      </c>
      <c r="V453">
        <v>619</v>
      </c>
      <c r="W453">
        <v>30</v>
      </c>
      <c r="X453">
        <v>4</v>
      </c>
      <c r="Y453">
        <v>26</v>
      </c>
      <c r="Z453">
        <v>0</v>
      </c>
      <c r="AA453">
        <v>589</v>
      </c>
      <c r="AB453">
        <v>263</v>
      </c>
      <c r="AC453">
        <v>143</v>
      </c>
      <c r="AD453">
        <v>183</v>
      </c>
      <c r="AE453">
        <v>589</v>
      </c>
    </row>
    <row r="454" spans="1:31">
      <c r="A454" t="s">
        <v>941</v>
      </c>
      <c r="B454" t="s">
        <v>939</v>
      </c>
      <c r="C454" t="str">
        <f t="shared" si="37"/>
        <v>182103</v>
      </c>
      <c r="D454" t="s">
        <v>942</v>
      </c>
      <c r="E454">
        <v>3</v>
      </c>
      <c r="F454">
        <v>1230</v>
      </c>
      <c r="G454">
        <v>952</v>
      </c>
      <c r="H454">
        <v>393</v>
      </c>
      <c r="I454">
        <v>559</v>
      </c>
      <c r="J454">
        <v>1</v>
      </c>
      <c r="K454">
        <v>14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559</v>
      </c>
      <c r="T454">
        <v>0</v>
      </c>
      <c r="U454">
        <v>0</v>
      </c>
      <c r="V454">
        <v>559</v>
      </c>
      <c r="W454">
        <v>28</v>
      </c>
      <c r="X454">
        <v>4</v>
      </c>
      <c r="Y454">
        <v>24</v>
      </c>
      <c r="Z454">
        <v>0</v>
      </c>
      <c r="AA454">
        <v>531</v>
      </c>
      <c r="AB454">
        <v>259</v>
      </c>
      <c r="AC454">
        <v>102</v>
      </c>
      <c r="AD454">
        <v>170</v>
      </c>
      <c r="AE454">
        <v>531</v>
      </c>
    </row>
    <row r="455" spans="1:31">
      <c r="A455" t="s">
        <v>943</v>
      </c>
      <c r="B455" t="s">
        <v>939</v>
      </c>
      <c r="C455" t="str">
        <f t="shared" si="37"/>
        <v>182103</v>
      </c>
      <c r="D455" t="s">
        <v>944</v>
      </c>
      <c r="E455">
        <v>4</v>
      </c>
      <c r="F455">
        <v>1044</v>
      </c>
      <c r="G455">
        <v>810</v>
      </c>
      <c r="H455">
        <v>322</v>
      </c>
      <c r="I455">
        <v>488</v>
      </c>
      <c r="J455">
        <v>1</v>
      </c>
      <c r="K455">
        <v>2</v>
      </c>
      <c r="L455">
        <v>2</v>
      </c>
      <c r="M455">
        <v>2</v>
      </c>
      <c r="N455">
        <v>0</v>
      </c>
      <c r="O455">
        <v>0</v>
      </c>
      <c r="P455">
        <v>0</v>
      </c>
      <c r="Q455">
        <v>0</v>
      </c>
      <c r="R455">
        <v>2</v>
      </c>
      <c r="S455">
        <v>490</v>
      </c>
      <c r="T455">
        <v>2</v>
      </c>
      <c r="U455">
        <v>0</v>
      </c>
      <c r="V455">
        <v>490</v>
      </c>
      <c r="W455">
        <v>34</v>
      </c>
      <c r="X455">
        <v>6</v>
      </c>
      <c r="Y455">
        <v>28</v>
      </c>
      <c r="Z455">
        <v>0</v>
      </c>
      <c r="AA455">
        <v>456</v>
      </c>
      <c r="AB455">
        <v>244</v>
      </c>
      <c r="AC455">
        <v>96</v>
      </c>
      <c r="AD455">
        <v>116</v>
      </c>
      <c r="AE455">
        <v>456</v>
      </c>
    </row>
    <row r="456" spans="1:31">
      <c r="A456" t="s">
        <v>945</v>
      </c>
      <c r="B456" t="s">
        <v>939</v>
      </c>
      <c r="C456" t="str">
        <f t="shared" si="37"/>
        <v>182103</v>
      </c>
      <c r="D456" t="s">
        <v>946</v>
      </c>
      <c r="E456">
        <v>5</v>
      </c>
      <c r="F456">
        <v>739</v>
      </c>
      <c r="G456">
        <v>561</v>
      </c>
      <c r="H456">
        <v>189</v>
      </c>
      <c r="I456">
        <v>372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372</v>
      </c>
      <c r="T456">
        <v>0</v>
      </c>
      <c r="U456">
        <v>0</v>
      </c>
      <c r="V456">
        <v>372</v>
      </c>
      <c r="W456">
        <v>12</v>
      </c>
      <c r="X456">
        <v>2</v>
      </c>
      <c r="Y456">
        <v>10</v>
      </c>
      <c r="Z456">
        <v>0</v>
      </c>
      <c r="AA456">
        <v>360</v>
      </c>
      <c r="AB456">
        <v>229</v>
      </c>
      <c r="AC456">
        <v>35</v>
      </c>
      <c r="AD456">
        <v>96</v>
      </c>
      <c r="AE456">
        <v>360</v>
      </c>
    </row>
    <row r="457" spans="1:31">
      <c r="A457" t="s">
        <v>947</v>
      </c>
      <c r="B457" t="s">
        <v>939</v>
      </c>
      <c r="C457" t="str">
        <f t="shared" si="37"/>
        <v>182103</v>
      </c>
      <c r="D457" t="s">
        <v>948</v>
      </c>
      <c r="E457">
        <v>6</v>
      </c>
      <c r="F457">
        <v>690</v>
      </c>
      <c r="G457">
        <v>530</v>
      </c>
      <c r="H457">
        <v>225</v>
      </c>
      <c r="I457">
        <v>305</v>
      </c>
      <c r="J457">
        <v>0</v>
      </c>
      <c r="K457">
        <v>4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305</v>
      </c>
      <c r="T457">
        <v>0</v>
      </c>
      <c r="U457">
        <v>0</v>
      </c>
      <c r="V457">
        <v>305</v>
      </c>
      <c r="W457">
        <v>13</v>
      </c>
      <c r="X457">
        <v>3</v>
      </c>
      <c r="Y457">
        <v>10</v>
      </c>
      <c r="Z457">
        <v>0</v>
      </c>
      <c r="AA457">
        <v>292</v>
      </c>
      <c r="AB457">
        <v>163</v>
      </c>
      <c r="AC457">
        <v>35</v>
      </c>
      <c r="AD457">
        <v>94</v>
      </c>
      <c r="AE457">
        <v>292</v>
      </c>
    </row>
    <row r="458" spans="1:31">
      <c r="A458" t="s">
        <v>949</v>
      </c>
      <c r="B458" t="s">
        <v>939</v>
      </c>
      <c r="C458" t="str">
        <f t="shared" si="37"/>
        <v>182103</v>
      </c>
      <c r="D458" t="s">
        <v>842</v>
      </c>
      <c r="E458">
        <v>7</v>
      </c>
      <c r="F458">
        <v>600</v>
      </c>
      <c r="G458">
        <v>461</v>
      </c>
      <c r="H458">
        <v>182</v>
      </c>
      <c r="I458">
        <v>279</v>
      </c>
      <c r="J458">
        <v>0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279</v>
      </c>
      <c r="T458">
        <v>0</v>
      </c>
      <c r="U458">
        <v>0</v>
      </c>
      <c r="V458">
        <v>279</v>
      </c>
      <c r="W458">
        <v>13</v>
      </c>
      <c r="X458">
        <v>2</v>
      </c>
      <c r="Y458">
        <v>10</v>
      </c>
      <c r="Z458">
        <v>0</v>
      </c>
      <c r="AA458">
        <v>266</v>
      </c>
      <c r="AB458">
        <v>178</v>
      </c>
      <c r="AC458">
        <v>32</v>
      </c>
      <c r="AD458">
        <v>56</v>
      </c>
      <c r="AE458">
        <v>266</v>
      </c>
    </row>
    <row r="459" spans="1:31">
      <c r="A459" t="s">
        <v>950</v>
      </c>
      <c r="B459" t="s">
        <v>939</v>
      </c>
      <c r="C459" t="str">
        <f t="shared" si="37"/>
        <v>182103</v>
      </c>
      <c r="D459" t="s">
        <v>951</v>
      </c>
      <c r="E459">
        <v>8</v>
      </c>
      <c r="F459">
        <v>755</v>
      </c>
      <c r="G459">
        <v>571</v>
      </c>
      <c r="H459">
        <v>279</v>
      </c>
      <c r="I459">
        <v>292</v>
      </c>
      <c r="J459">
        <v>0</v>
      </c>
      <c r="K459">
        <v>5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292</v>
      </c>
      <c r="T459">
        <v>0</v>
      </c>
      <c r="U459">
        <v>0</v>
      </c>
      <c r="V459">
        <v>292</v>
      </c>
      <c r="W459">
        <v>8</v>
      </c>
      <c r="X459">
        <v>4</v>
      </c>
      <c r="Y459">
        <v>4</v>
      </c>
      <c r="Z459">
        <v>0</v>
      </c>
      <c r="AA459">
        <v>284</v>
      </c>
      <c r="AB459">
        <v>155</v>
      </c>
      <c r="AC459">
        <v>45</v>
      </c>
      <c r="AD459">
        <v>84</v>
      </c>
      <c r="AE459">
        <v>284</v>
      </c>
    </row>
    <row r="460" spans="1:31">
      <c r="A460" t="s">
        <v>952</v>
      </c>
      <c r="B460" t="s">
        <v>939</v>
      </c>
      <c r="C460" t="str">
        <f t="shared" si="37"/>
        <v>182103</v>
      </c>
      <c r="D460" t="s">
        <v>842</v>
      </c>
      <c r="E460">
        <v>9</v>
      </c>
      <c r="F460">
        <v>744</v>
      </c>
      <c r="G460">
        <v>561</v>
      </c>
      <c r="H460">
        <v>291</v>
      </c>
      <c r="I460">
        <v>270</v>
      </c>
      <c r="J460">
        <v>0</v>
      </c>
      <c r="K460">
        <v>2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270</v>
      </c>
      <c r="T460">
        <v>0</v>
      </c>
      <c r="U460">
        <v>0</v>
      </c>
      <c r="V460">
        <v>270</v>
      </c>
      <c r="W460">
        <v>7</v>
      </c>
      <c r="X460">
        <v>4</v>
      </c>
      <c r="Y460">
        <v>3</v>
      </c>
      <c r="Z460">
        <v>0</v>
      </c>
      <c r="AA460">
        <v>263</v>
      </c>
      <c r="AB460">
        <v>153</v>
      </c>
      <c r="AC460">
        <v>34</v>
      </c>
      <c r="AD460">
        <v>76</v>
      </c>
      <c r="AE460">
        <v>263</v>
      </c>
    </row>
    <row r="461" spans="1:31">
      <c r="A461" t="s">
        <v>953</v>
      </c>
      <c r="B461" t="s">
        <v>939</v>
      </c>
      <c r="C461" t="str">
        <f t="shared" si="37"/>
        <v>182103</v>
      </c>
      <c r="D461" t="s">
        <v>951</v>
      </c>
      <c r="E461">
        <v>10</v>
      </c>
      <c r="F461">
        <v>1077</v>
      </c>
      <c r="G461">
        <v>823</v>
      </c>
      <c r="H461">
        <v>365</v>
      </c>
      <c r="I461">
        <v>458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458</v>
      </c>
      <c r="T461">
        <v>0</v>
      </c>
      <c r="U461">
        <v>0</v>
      </c>
      <c r="V461">
        <v>458</v>
      </c>
      <c r="W461">
        <v>15</v>
      </c>
      <c r="X461">
        <v>2</v>
      </c>
      <c r="Y461">
        <v>13</v>
      </c>
      <c r="Z461">
        <v>0</v>
      </c>
      <c r="AA461">
        <v>443</v>
      </c>
      <c r="AB461">
        <v>320</v>
      </c>
      <c r="AC461">
        <v>45</v>
      </c>
      <c r="AD461">
        <v>78</v>
      </c>
      <c r="AE461">
        <v>443</v>
      </c>
    </row>
    <row r="462" spans="1:31">
      <c r="A462" t="s">
        <v>954</v>
      </c>
      <c r="B462" t="s">
        <v>939</v>
      </c>
      <c r="C462" t="str">
        <f t="shared" si="37"/>
        <v>182103</v>
      </c>
      <c r="D462" t="s">
        <v>955</v>
      </c>
      <c r="E462">
        <v>11</v>
      </c>
      <c r="F462">
        <v>60</v>
      </c>
      <c r="G462">
        <v>150</v>
      </c>
      <c r="H462">
        <v>134</v>
      </c>
      <c r="I462">
        <v>16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16</v>
      </c>
      <c r="T462">
        <v>0</v>
      </c>
      <c r="U462">
        <v>0</v>
      </c>
      <c r="V462">
        <v>16</v>
      </c>
      <c r="W462">
        <v>0</v>
      </c>
      <c r="X462">
        <v>0</v>
      </c>
      <c r="Y462">
        <v>0</v>
      </c>
      <c r="Z462">
        <v>0</v>
      </c>
      <c r="AA462">
        <v>16</v>
      </c>
      <c r="AB462">
        <v>9</v>
      </c>
      <c r="AC462">
        <v>2</v>
      </c>
      <c r="AD462">
        <v>5</v>
      </c>
      <c r="AE462">
        <v>16</v>
      </c>
    </row>
    <row r="463" spans="1:31">
      <c r="A463" t="s">
        <v>956</v>
      </c>
      <c r="B463" t="s">
        <v>957</v>
      </c>
      <c r="C463" t="str">
        <f>"182104"</f>
        <v>182104</v>
      </c>
      <c r="D463" t="s">
        <v>872</v>
      </c>
      <c r="E463">
        <v>1</v>
      </c>
      <c r="F463">
        <v>1293</v>
      </c>
      <c r="G463">
        <v>1002</v>
      </c>
      <c r="H463">
        <v>463</v>
      </c>
      <c r="I463">
        <v>539</v>
      </c>
      <c r="J463">
        <v>0</v>
      </c>
      <c r="K463">
        <v>10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539</v>
      </c>
      <c r="T463">
        <v>0</v>
      </c>
      <c r="U463">
        <v>0</v>
      </c>
      <c r="V463">
        <v>539</v>
      </c>
      <c r="W463">
        <v>16</v>
      </c>
      <c r="X463">
        <v>5</v>
      </c>
      <c r="Y463">
        <v>11</v>
      </c>
      <c r="Z463">
        <v>0</v>
      </c>
      <c r="AA463">
        <v>523</v>
      </c>
      <c r="AB463">
        <v>319</v>
      </c>
      <c r="AC463">
        <v>55</v>
      </c>
      <c r="AD463">
        <v>149</v>
      </c>
      <c r="AE463">
        <v>523</v>
      </c>
    </row>
    <row r="464" spans="1:31">
      <c r="A464" t="s">
        <v>958</v>
      </c>
      <c r="B464" t="s">
        <v>957</v>
      </c>
      <c r="C464" t="str">
        <f>"182104"</f>
        <v>182104</v>
      </c>
      <c r="D464" t="s">
        <v>959</v>
      </c>
      <c r="E464">
        <v>2</v>
      </c>
      <c r="F464">
        <v>1660</v>
      </c>
      <c r="G464">
        <v>1277</v>
      </c>
      <c r="H464">
        <v>496</v>
      </c>
      <c r="I464">
        <v>781</v>
      </c>
      <c r="J464">
        <v>1</v>
      </c>
      <c r="K464">
        <v>4</v>
      </c>
      <c r="L464">
        <v>4</v>
      </c>
      <c r="M464">
        <v>3</v>
      </c>
      <c r="N464">
        <v>0</v>
      </c>
      <c r="O464">
        <v>0</v>
      </c>
      <c r="P464">
        <v>0</v>
      </c>
      <c r="Q464">
        <v>0</v>
      </c>
      <c r="R464">
        <v>3</v>
      </c>
      <c r="S464">
        <v>784</v>
      </c>
      <c r="T464">
        <v>3</v>
      </c>
      <c r="U464">
        <v>0</v>
      </c>
      <c r="V464">
        <v>784</v>
      </c>
      <c r="W464">
        <v>46</v>
      </c>
      <c r="X464">
        <v>33</v>
      </c>
      <c r="Y464">
        <v>13</v>
      </c>
      <c r="Z464">
        <v>0</v>
      </c>
      <c r="AA464">
        <v>738</v>
      </c>
      <c r="AB464">
        <v>365</v>
      </c>
      <c r="AC464">
        <v>142</v>
      </c>
      <c r="AD464">
        <v>231</v>
      </c>
      <c r="AE464">
        <v>738</v>
      </c>
    </row>
    <row r="465" spans="1:31">
      <c r="A465" t="s">
        <v>960</v>
      </c>
      <c r="B465" t="s">
        <v>957</v>
      </c>
      <c r="C465" t="str">
        <f>"182104"</f>
        <v>182104</v>
      </c>
      <c r="D465" t="s">
        <v>948</v>
      </c>
      <c r="E465">
        <v>3</v>
      </c>
      <c r="F465">
        <v>540</v>
      </c>
      <c r="G465">
        <v>421</v>
      </c>
      <c r="H465">
        <v>159</v>
      </c>
      <c r="I465">
        <v>262</v>
      </c>
      <c r="J465">
        <v>1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262</v>
      </c>
      <c r="T465">
        <v>0</v>
      </c>
      <c r="U465">
        <v>0</v>
      </c>
      <c r="V465">
        <v>262</v>
      </c>
      <c r="W465">
        <v>5</v>
      </c>
      <c r="X465">
        <v>0</v>
      </c>
      <c r="Y465">
        <v>5</v>
      </c>
      <c r="Z465">
        <v>0</v>
      </c>
      <c r="AA465">
        <v>257</v>
      </c>
      <c r="AB465">
        <v>180</v>
      </c>
      <c r="AC465">
        <v>30</v>
      </c>
      <c r="AD465">
        <v>47</v>
      </c>
      <c r="AE465">
        <v>257</v>
      </c>
    </row>
    <row r="466" spans="1:31">
      <c r="A466" t="s">
        <v>961</v>
      </c>
      <c r="B466" t="s">
        <v>957</v>
      </c>
      <c r="C466" t="str">
        <f>"182104"</f>
        <v>182104</v>
      </c>
      <c r="D466" t="s">
        <v>948</v>
      </c>
      <c r="E466">
        <v>4</v>
      </c>
      <c r="F466">
        <v>583</v>
      </c>
      <c r="G466">
        <v>451</v>
      </c>
      <c r="H466">
        <v>269</v>
      </c>
      <c r="I466">
        <v>182</v>
      </c>
      <c r="J466">
        <v>0</v>
      </c>
      <c r="K466">
        <v>1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182</v>
      </c>
      <c r="T466">
        <v>0</v>
      </c>
      <c r="U466">
        <v>0</v>
      </c>
      <c r="V466">
        <v>182</v>
      </c>
      <c r="W466">
        <v>13</v>
      </c>
      <c r="X466">
        <v>5</v>
      </c>
      <c r="Y466">
        <v>8</v>
      </c>
      <c r="Z466">
        <v>0</v>
      </c>
      <c r="AA466">
        <v>169</v>
      </c>
      <c r="AB466">
        <v>98</v>
      </c>
      <c r="AC466">
        <v>17</v>
      </c>
      <c r="AD466">
        <v>54</v>
      </c>
      <c r="AE466">
        <v>169</v>
      </c>
    </row>
    <row r="467" spans="1:31">
      <c r="A467" t="s">
        <v>962</v>
      </c>
      <c r="B467" t="s">
        <v>957</v>
      </c>
      <c r="C467" t="str">
        <f>"182104"</f>
        <v>182104</v>
      </c>
      <c r="D467" t="s">
        <v>963</v>
      </c>
      <c r="E467">
        <v>5</v>
      </c>
      <c r="F467">
        <v>407</v>
      </c>
      <c r="G467">
        <v>390</v>
      </c>
      <c r="H467">
        <v>221</v>
      </c>
      <c r="I467">
        <v>169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169</v>
      </c>
      <c r="T467">
        <v>0</v>
      </c>
      <c r="U467">
        <v>0</v>
      </c>
      <c r="V467">
        <v>169</v>
      </c>
      <c r="W467">
        <v>9</v>
      </c>
      <c r="X467">
        <v>3</v>
      </c>
      <c r="Y467">
        <v>6</v>
      </c>
      <c r="Z467">
        <v>0</v>
      </c>
      <c r="AA467">
        <v>160</v>
      </c>
      <c r="AB467">
        <v>35</v>
      </c>
      <c r="AC467">
        <v>46</v>
      </c>
      <c r="AD467">
        <v>79</v>
      </c>
      <c r="AE467">
        <v>160</v>
      </c>
    </row>
    <row r="468" spans="1:31">
      <c r="A468" t="s">
        <v>964</v>
      </c>
      <c r="B468" t="s">
        <v>965</v>
      </c>
      <c r="C468" t="str">
        <f t="shared" ref="C468:C475" si="38">"182105"</f>
        <v>182105</v>
      </c>
      <c r="D468" t="s">
        <v>966</v>
      </c>
      <c r="E468">
        <v>1</v>
      </c>
      <c r="F468">
        <v>679</v>
      </c>
      <c r="G468">
        <v>520</v>
      </c>
      <c r="H468">
        <v>191</v>
      </c>
      <c r="I468">
        <v>329</v>
      </c>
      <c r="J468">
        <v>0</v>
      </c>
      <c r="K468">
        <v>6</v>
      </c>
      <c r="L468">
        <v>1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1</v>
      </c>
      <c r="S468">
        <v>330</v>
      </c>
      <c r="T468">
        <v>1</v>
      </c>
      <c r="U468">
        <v>0</v>
      </c>
      <c r="V468">
        <v>330</v>
      </c>
      <c r="W468">
        <v>14</v>
      </c>
      <c r="X468">
        <v>4</v>
      </c>
      <c r="Y468">
        <v>9</v>
      </c>
      <c r="Z468">
        <v>0</v>
      </c>
      <c r="AA468">
        <v>316</v>
      </c>
      <c r="AB468">
        <v>147</v>
      </c>
      <c r="AC468">
        <v>60</v>
      </c>
      <c r="AD468">
        <v>109</v>
      </c>
      <c r="AE468">
        <v>316</v>
      </c>
    </row>
    <row r="469" spans="1:31">
      <c r="A469" t="s">
        <v>967</v>
      </c>
      <c r="B469" t="s">
        <v>965</v>
      </c>
      <c r="C469" t="str">
        <f t="shared" si="38"/>
        <v>182105</v>
      </c>
      <c r="D469" t="s">
        <v>968</v>
      </c>
      <c r="E469">
        <v>2</v>
      </c>
      <c r="F469">
        <v>315</v>
      </c>
      <c r="G469">
        <v>251</v>
      </c>
      <c r="H469">
        <v>142</v>
      </c>
      <c r="I469">
        <v>109</v>
      </c>
      <c r="J469">
        <v>0</v>
      </c>
      <c r="K469">
        <v>4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109</v>
      </c>
      <c r="T469">
        <v>0</v>
      </c>
      <c r="U469">
        <v>0</v>
      </c>
      <c r="V469">
        <v>109</v>
      </c>
      <c r="W469">
        <v>5</v>
      </c>
      <c r="X469">
        <v>3</v>
      </c>
      <c r="Y469">
        <v>2</v>
      </c>
      <c r="Z469">
        <v>0</v>
      </c>
      <c r="AA469">
        <v>104</v>
      </c>
      <c r="AB469">
        <v>64</v>
      </c>
      <c r="AC469">
        <v>13</v>
      </c>
      <c r="AD469">
        <v>27</v>
      </c>
      <c r="AE469">
        <v>104</v>
      </c>
    </row>
    <row r="470" spans="1:31">
      <c r="A470" t="s">
        <v>969</v>
      </c>
      <c r="B470" t="s">
        <v>965</v>
      </c>
      <c r="C470" t="str">
        <f t="shared" si="38"/>
        <v>182105</v>
      </c>
      <c r="D470" t="s">
        <v>970</v>
      </c>
      <c r="E470">
        <v>3</v>
      </c>
      <c r="F470">
        <v>754</v>
      </c>
      <c r="G470">
        <v>560</v>
      </c>
      <c r="H470">
        <v>181</v>
      </c>
      <c r="I470">
        <v>379</v>
      </c>
      <c r="J470">
        <v>1</v>
      </c>
      <c r="K470">
        <v>16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379</v>
      </c>
      <c r="T470">
        <v>0</v>
      </c>
      <c r="U470">
        <v>0</v>
      </c>
      <c r="V470">
        <v>379</v>
      </c>
      <c r="W470">
        <v>17</v>
      </c>
      <c r="X470">
        <v>2</v>
      </c>
      <c r="Y470">
        <v>13</v>
      </c>
      <c r="Z470">
        <v>0</v>
      </c>
      <c r="AA470">
        <v>362</v>
      </c>
      <c r="AB470">
        <v>246</v>
      </c>
      <c r="AC470">
        <v>34</v>
      </c>
      <c r="AD470">
        <v>82</v>
      </c>
      <c r="AE470">
        <v>362</v>
      </c>
    </row>
    <row r="471" spans="1:31">
      <c r="A471" t="s">
        <v>971</v>
      </c>
      <c r="B471" t="s">
        <v>965</v>
      </c>
      <c r="C471" t="str">
        <f t="shared" si="38"/>
        <v>182105</v>
      </c>
      <c r="D471" t="s">
        <v>972</v>
      </c>
      <c r="E471">
        <v>4</v>
      </c>
      <c r="F471">
        <v>461</v>
      </c>
      <c r="G471">
        <v>351</v>
      </c>
      <c r="H471">
        <v>147</v>
      </c>
      <c r="I471">
        <v>204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204</v>
      </c>
      <c r="T471">
        <v>0</v>
      </c>
      <c r="U471">
        <v>0</v>
      </c>
      <c r="V471">
        <v>204</v>
      </c>
      <c r="W471">
        <v>7</v>
      </c>
      <c r="X471">
        <v>2</v>
      </c>
      <c r="Y471">
        <v>5</v>
      </c>
      <c r="Z471">
        <v>0</v>
      </c>
      <c r="AA471">
        <v>197</v>
      </c>
      <c r="AB471">
        <v>118</v>
      </c>
      <c r="AC471">
        <v>23</v>
      </c>
      <c r="AD471">
        <v>56</v>
      </c>
      <c r="AE471">
        <v>197</v>
      </c>
    </row>
    <row r="472" spans="1:31">
      <c r="A472" t="s">
        <v>973</v>
      </c>
      <c r="B472" t="s">
        <v>965</v>
      </c>
      <c r="C472" t="str">
        <f t="shared" si="38"/>
        <v>182105</v>
      </c>
      <c r="D472" t="s">
        <v>974</v>
      </c>
      <c r="E472">
        <v>5</v>
      </c>
      <c r="F472">
        <v>995</v>
      </c>
      <c r="G472">
        <v>738</v>
      </c>
      <c r="H472">
        <v>102</v>
      </c>
      <c r="I472">
        <v>636</v>
      </c>
      <c r="J472">
        <v>0</v>
      </c>
      <c r="K472">
        <v>218</v>
      </c>
      <c r="L472">
        <v>2</v>
      </c>
      <c r="M472">
        <v>2</v>
      </c>
      <c r="N472">
        <v>0</v>
      </c>
      <c r="O472">
        <v>0</v>
      </c>
      <c r="P472">
        <v>0</v>
      </c>
      <c r="Q472">
        <v>0</v>
      </c>
      <c r="R472">
        <v>2</v>
      </c>
      <c r="S472">
        <v>638</v>
      </c>
      <c r="T472">
        <v>2</v>
      </c>
      <c r="U472">
        <v>0</v>
      </c>
      <c r="V472">
        <v>638</v>
      </c>
      <c r="W472">
        <v>39</v>
      </c>
      <c r="X472">
        <v>20</v>
      </c>
      <c r="Y472">
        <v>19</v>
      </c>
      <c r="Z472">
        <v>0</v>
      </c>
      <c r="AA472">
        <v>599</v>
      </c>
      <c r="AB472">
        <v>279</v>
      </c>
      <c r="AC472">
        <v>124</v>
      </c>
      <c r="AD472">
        <v>196</v>
      </c>
      <c r="AE472">
        <v>599</v>
      </c>
    </row>
    <row r="473" spans="1:31">
      <c r="A473" t="s">
        <v>975</v>
      </c>
      <c r="B473" t="s">
        <v>965</v>
      </c>
      <c r="C473" t="str">
        <f t="shared" si="38"/>
        <v>182105</v>
      </c>
      <c r="D473" t="s">
        <v>976</v>
      </c>
      <c r="E473">
        <v>6</v>
      </c>
      <c r="F473">
        <v>505</v>
      </c>
      <c r="G473">
        <v>380</v>
      </c>
      <c r="H473">
        <v>162</v>
      </c>
      <c r="I473">
        <v>218</v>
      </c>
      <c r="J473">
        <v>0</v>
      </c>
      <c r="K473">
        <v>7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218</v>
      </c>
      <c r="T473">
        <v>0</v>
      </c>
      <c r="U473">
        <v>0</v>
      </c>
      <c r="V473">
        <v>218</v>
      </c>
      <c r="W473">
        <v>6</v>
      </c>
      <c r="X473">
        <v>0</v>
      </c>
      <c r="Y473">
        <v>3</v>
      </c>
      <c r="Z473">
        <v>0</v>
      </c>
      <c r="AA473">
        <v>212</v>
      </c>
      <c r="AB473">
        <v>129</v>
      </c>
      <c r="AC473">
        <v>25</v>
      </c>
      <c r="AD473">
        <v>58</v>
      </c>
      <c r="AE473">
        <v>212</v>
      </c>
    </row>
    <row r="474" spans="1:31">
      <c r="A474" t="s">
        <v>977</v>
      </c>
      <c r="B474" t="s">
        <v>965</v>
      </c>
      <c r="C474" t="str">
        <f t="shared" si="38"/>
        <v>182105</v>
      </c>
      <c r="D474" t="s">
        <v>978</v>
      </c>
      <c r="E474">
        <v>7</v>
      </c>
      <c r="F474">
        <v>700</v>
      </c>
      <c r="G474">
        <v>530</v>
      </c>
      <c r="H474">
        <v>241</v>
      </c>
      <c r="I474">
        <v>289</v>
      </c>
      <c r="J474">
        <v>0</v>
      </c>
      <c r="K474">
        <v>8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289</v>
      </c>
      <c r="T474">
        <v>0</v>
      </c>
      <c r="U474">
        <v>0</v>
      </c>
      <c r="V474">
        <v>289</v>
      </c>
      <c r="W474">
        <v>8</v>
      </c>
      <c r="X474">
        <v>2</v>
      </c>
      <c r="Y474">
        <v>6</v>
      </c>
      <c r="Z474">
        <v>0</v>
      </c>
      <c r="AA474">
        <v>281</v>
      </c>
      <c r="AB474">
        <v>160</v>
      </c>
      <c r="AC474">
        <v>40</v>
      </c>
      <c r="AD474">
        <v>81</v>
      </c>
      <c r="AE474">
        <v>281</v>
      </c>
    </row>
    <row r="475" spans="1:31">
      <c r="A475" t="s">
        <v>979</v>
      </c>
      <c r="B475" t="s">
        <v>965</v>
      </c>
      <c r="C475" t="str">
        <f t="shared" si="38"/>
        <v>182105</v>
      </c>
      <c r="D475" t="s">
        <v>980</v>
      </c>
      <c r="E475">
        <v>8</v>
      </c>
      <c r="F475">
        <v>422</v>
      </c>
      <c r="G475">
        <v>320</v>
      </c>
      <c r="H475">
        <v>117</v>
      </c>
      <c r="I475">
        <v>203</v>
      </c>
      <c r="J475">
        <v>0</v>
      </c>
      <c r="K475">
        <v>4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203</v>
      </c>
      <c r="T475">
        <v>0</v>
      </c>
      <c r="U475">
        <v>0</v>
      </c>
      <c r="V475">
        <v>203</v>
      </c>
      <c r="W475">
        <v>4</v>
      </c>
      <c r="X475">
        <v>0</v>
      </c>
      <c r="Y475">
        <v>4</v>
      </c>
      <c r="Z475">
        <v>0</v>
      </c>
      <c r="AA475">
        <v>199</v>
      </c>
      <c r="AB475">
        <v>117</v>
      </c>
      <c r="AC475">
        <v>30</v>
      </c>
      <c r="AD475">
        <v>52</v>
      </c>
      <c r="AE475">
        <v>199</v>
      </c>
    </row>
    <row r="476" spans="1:31">
      <c r="A476" t="s">
        <v>981</v>
      </c>
      <c r="B476" t="s">
        <v>982</v>
      </c>
      <c r="C476" t="str">
        <f t="shared" ref="C476:C514" si="39">"186201"</f>
        <v>186201</v>
      </c>
      <c r="D476" t="s">
        <v>983</v>
      </c>
      <c r="E476">
        <v>1</v>
      </c>
      <c r="F476">
        <v>1158</v>
      </c>
      <c r="G476">
        <v>912</v>
      </c>
      <c r="H476">
        <v>305</v>
      </c>
      <c r="I476">
        <v>607</v>
      </c>
      <c r="J476">
        <v>0</v>
      </c>
      <c r="K476">
        <v>4</v>
      </c>
      <c r="L476">
        <v>4</v>
      </c>
      <c r="M476">
        <v>4</v>
      </c>
      <c r="N476">
        <v>0</v>
      </c>
      <c r="O476">
        <v>0</v>
      </c>
      <c r="P476">
        <v>0</v>
      </c>
      <c r="Q476">
        <v>0</v>
      </c>
      <c r="R476">
        <v>4</v>
      </c>
      <c r="S476">
        <v>610</v>
      </c>
      <c r="T476">
        <v>4</v>
      </c>
      <c r="U476">
        <v>0</v>
      </c>
      <c r="V476">
        <v>610</v>
      </c>
      <c r="W476">
        <v>56</v>
      </c>
      <c r="X476">
        <v>16</v>
      </c>
      <c r="Y476">
        <v>40</v>
      </c>
      <c r="Z476">
        <v>0</v>
      </c>
      <c r="AA476">
        <v>554</v>
      </c>
      <c r="AB476">
        <v>251</v>
      </c>
      <c r="AC476">
        <v>108</v>
      </c>
      <c r="AD476">
        <v>195</v>
      </c>
      <c r="AE476">
        <v>554</v>
      </c>
    </row>
    <row r="477" spans="1:31">
      <c r="A477" t="s">
        <v>984</v>
      </c>
      <c r="B477" t="s">
        <v>982</v>
      </c>
      <c r="C477" t="str">
        <f t="shared" si="39"/>
        <v>186201</v>
      </c>
      <c r="D477" t="s">
        <v>985</v>
      </c>
      <c r="E477">
        <v>2</v>
      </c>
      <c r="F477">
        <v>1854</v>
      </c>
      <c r="G477">
        <v>1453</v>
      </c>
      <c r="H477">
        <v>501</v>
      </c>
      <c r="I477">
        <v>952</v>
      </c>
      <c r="J477">
        <v>0</v>
      </c>
      <c r="K477">
        <v>7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952</v>
      </c>
      <c r="T477">
        <v>0</v>
      </c>
      <c r="U477">
        <v>0</v>
      </c>
      <c r="V477">
        <v>952</v>
      </c>
      <c r="W477">
        <v>74</v>
      </c>
      <c r="X477">
        <v>16</v>
      </c>
      <c r="Y477">
        <v>58</v>
      </c>
      <c r="Z477">
        <v>0</v>
      </c>
      <c r="AA477">
        <v>878</v>
      </c>
      <c r="AB477">
        <v>453</v>
      </c>
      <c r="AC477">
        <v>180</v>
      </c>
      <c r="AD477">
        <v>245</v>
      </c>
      <c r="AE477">
        <v>878</v>
      </c>
    </row>
    <row r="478" spans="1:31">
      <c r="A478" t="s">
        <v>986</v>
      </c>
      <c r="B478" t="s">
        <v>982</v>
      </c>
      <c r="C478" t="str">
        <f t="shared" si="39"/>
        <v>186201</v>
      </c>
      <c r="D478" t="s">
        <v>985</v>
      </c>
      <c r="E478">
        <v>3</v>
      </c>
      <c r="F478">
        <v>2088</v>
      </c>
      <c r="G478">
        <v>1633</v>
      </c>
      <c r="H478">
        <v>553</v>
      </c>
      <c r="I478">
        <v>1080</v>
      </c>
      <c r="J478">
        <v>0</v>
      </c>
      <c r="K478">
        <v>7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1080</v>
      </c>
      <c r="T478">
        <v>0</v>
      </c>
      <c r="U478">
        <v>22</v>
      </c>
      <c r="V478">
        <v>1058</v>
      </c>
      <c r="W478">
        <v>64</v>
      </c>
      <c r="X478">
        <v>7</v>
      </c>
      <c r="Y478">
        <v>57</v>
      </c>
      <c r="Z478">
        <v>0</v>
      </c>
      <c r="AA478">
        <v>994</v>
      </c>
      <c r="AB478">
        <v>517</v>
      </c>
      <c r="AC478">
        <v>217</v>
      </c>
      <c r="AD478">
        <v>260</v>
      </c>
      <c r="AE478">
        <v>994</v>
      </c>
    </row>
    <row r="479" spans="1:31">
      <c r="A479" t="s">
        <v>987</v>
      </c>
      <c r="B479" t="s">
        <v>982</v>
      </c>
      <c r="C479" t="str">
        <f t="shared" si="39"/>
        <v>186201</v>
      </c>
      <c r="D479" t="s">
        <v>988</v>
      </c>
      <c r="E479">
        <v>4</v>
      </c>
      <c r="F479">
        <v>2080</v>
      </c>
      <c r="G479">
        <v>1633</v>
      </c>
      <c r="H479">
        <v>594</v>
      </c>
      <c r="I479">
        <v>1039</v>
      </c>
      <c r="J479">
        <v>2</v>
      </c>
      <c r="K479">
        <v>9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1039</v>
      </c>
      <c r="T479">
        <v>0</v>
      </c>
      <c r="U479">
        <v>0</v>
      </c>
      <c r="V479">
        <v>1039</v>
      </c>
      <c r="W479">
        <v>103</v>
      </c>
      <c r="X479">
        <v>16</v>
      </c>
      <c r="Y479">
        <v>58</v>
      </c>
      <c r="Z479">
        <v>0</v>
      </c>
      <c r="AA479">
        <v>936</v>
      </c>
      <c r="AB479">
        <v>495</v>
      </c>
      <c r="AC479">
        <v>205</v>
      </c>
      <c r="AD479">
        <v>236</v>
      </c>
      <c r="AE479">
        <v>936</v>
      </c>
    </row>
    <row r="480" spans="1:31">
      <c r="A480" t="s">
        <v>989</v>
      </c>
      <c r="B480" t="s">
        <v>982</v>
      </c>
      <c r="C480" t="str">
        <f t="shared" si="39"/>
        <v>186201</v>
      </c>
      <c r="D480" t="s">
        <v>990</v>
      </c>
      <c r="E480">
        <v>5</v>
      </c>
      <c r="F480">
        <v>1025</v>
      </c>
      <c r="G480">
        <v>810</v>
      </c>
      <c r="H480">
        <v>271</v>
      </c>
      <c r="I480">
        <v>539</v>
      </c>
      <c r="J480">
        <v>0</v>
      </c>
      <c r="K480">
        <v>8</v>
      </c>
      <c r="L480">
        <v>2</v>
      </c>
      <c r="M480">
        <v>2</v>
      </c>
      <c r="N480">
        <v>0</v>
      </c>
      <c r="O480">
        <v>0</v>
      </c>
      <c r="P480">
        <v>0</v>
      </c>
      <c r="Q480">
        <v>0</v>
      </c>
      <c r="R480">
        <v>2</v>
      </c>
      <c r="S480">
        <v>541</v>
      </c>
      <c r="T480">
        <v>2</v>
      </c>
      <c r="U480">
        <v>0</v>
      </c>
      <c r="V480">
        <v>541</v>
      </c>
      <c r="W480">
        <v>48</v>
      </c>
      <c r="X480">
        <v>14</v>
      </c>
      <c r="Y480">
        <v>34</v>
      </c>
      <c r="Z480">
        <v>0</v>
      </c>
      <c r="AA480">
        <v>493</v>
      </c>
      <c r="AB480">
        <v>249</v>
      </c>
      <c r="AC480">
        <v>107</v>
      </c>
      <c r="AD480">
        <v>137</v>
      </c>
      <c r="AE480">
        <v>493</v>
      </c>
    </row>
    <row r="481" spans="1:31">
      <c r="A481" t="s">
        <v>991</v>
      </c>
      <c r="B481" t="s">
        <v>982</v>
      </c>
      <c r="C481" t="str">
        <f t="shared" si="39"/>
        <v>186201</v>
      </c>
      <c r="D481" t="s">
        <v>992</v>
      </c>
      <c r="E481">
        <v>6</v>
      </c>
      <c r="F481">
        <v>1418</v>
      </c>
      <c r="G481">
        <v>1110</v>
      </c>
      <c r="H481">
        <v>412</v>
      </c>
      <c r="I481">
        <v>698</v>
      </c>
      <c r="J481">
        <v>1</v>
      </c>
      <c r="K481">
        <v>3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698</v>
      </c>
      <c r="T481">
        <v>0</v>
      </c>
      <c r="U481">
        <v>0</v>
      </c>
      <c r="V481">
        <v>698</v>
      </c>
      <c r="W481">
        <v>70</v>
      </c>
      <c r="X481">
        <v>17</v>
      </c>
      <c r="Y481">
        <v>53</v>
      </c>
      <c r="Z481">
        <v>0</v>
      </c>
      <c r="AA481">
        <v>628</v>
      </c>
      <c r="AB481">
        <v>304</v>
      </c>
      <c r="AC481">
        <v>143</v>
      </c>
      <c r="AD481">
        <v>181</v>
      </c>
      <c r="AE481">
        <v>628</v>
      </c>
    </row>
    <row r="482" spans="1:31">
      <c r="A482" t="s">
        <v>993</v>
      </c>
      <c r="B482" t="s">
        <v>982</v>
      </c>
      <c r="C482" t="str">
        <f t="shared" si="39"/>
        <v>186201</v>
      </c>
      <c r="D482" t="s">
        <v>994</v>
      </c>
      <c r="E482">
        <v>7</v>
      </c>
      <c r="F482">
        <v>879</v>
      </c>
      <c r="G482">
        <v>678</v>
      </c>
      <c r="H482">
        <v>207</v>
      </c>
      <c r="I482">
        <v>471</v>
      </c>
      <c r="J482">
        <v>0</v>
      </c>
      <c r="K482">
        <v>7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470</v>
      </c>
      <c r="T482">
        <v>0</v>
      </c>
      <c r="U482">
        <v>0</v>
      </c>
      <c r="V482">
        <v>470</v>
      </c>
      <c r="W482">
        <v>37</v>
      </c>
      <c r="X482">
        <v>7</v>
      </c>
      <c r="Y482">
        <v>30</v>
      </c>
      <c r="Z482">
        <v>0</v>
      </c>
      <c r="AA482">
        <v>433</v>
      </c>
      <c r="AB482">
        <v>185</v>
      </c>
      <c r="AC482">
        <v>115</v>
      </c>
      <c r="AD482">
        <v>133</v>
      </c>
      <c r="AE482">
        <v>433</v>
      </c>
    </row>
    <row r="483" spans="1:31">
      <c r="A483" t="s">
        <v>995</v>
      </c>
      <c r="B483" t="s">
        <v>982</v>
      </c>
      <c r="C483" t="str">
        <f t="shared" si="39"/>
        <v>186201</v>
      </c>
      <c r="D483" t="s">
        <v>994</v>
      </c>
      <c r="E483">
        <v>8</v>
      </c>
      <c r="F483">
        <v>1997</v>
      </c>
      <c r="G483">
        <v>1553</v>
      </c>
      <c r="H483">
        <v>494</v>
      </c>
      <c r="I483">
        <v>1059</v>
      </c>
      <c r="J483">
        <v>0</v>
      </c>
      <c r="K483">
        <v>8</v>
      </c>
      <c r="L483">
        <v>4</v>
      </c>
      <c r="M483">
        <v>4</v>
      </c>
      <c r="N483">
        <v>0</v>
      </c>
      <c r="O483">
        <v>0</v>
      </c>
      <c r="P483">
        <v>0</v>
      </c>
      <c r="Q483">
        <v>0</v>
      </c>
      <c r="R483">
        <v>4</v>
      </c>
      <c r="S483">
        <v>1063</v>
      </c>
      <c r="T483">
        <v>4</v>
      </c>
      <c r="U483">
        <v>0</v>
      </c>
      <c r="V483">
        <v>1063</v>
      </c>
      <c r="W483">
        <v>60</v>
      </c>
      <c r="X483">
        <v>13</v>
      </c>
      <c r="Y483">
        <v>47</v>
      </c>
      <c r="Z483">
        <v>0</v>
      </c>
      <c r="AA483">
        <v>1003</v>
      </c>
      <c r="AB483">
        <v>527</v>
      </c>
      <c r="AC483">
        <v>223</v>
      </c>
      <c r="AD483">
        <v>253</v>
      </c>
      <c r="AE483">
        <v>1003</v>
      </c>
    </row>
    <row r="484" spans="1:31">
      <c r="A484" t="s">
        <v>996</v>
      </c>
      <c r="B484" t="s">
        <v>982</v>
      </c>
      <c r="C484" t="str">
        <f t="shared" si="39"/>
        <v>186201</v>
      </c>
      <c r="D484" t="s">
        <v>997</v>
      </c>
      <c r="E484">
        <v>9</v>
      </c>
      <c r="F484">
        <v>2087</v>
      </c>
      <c r="G484">
        <v>1622</v>
      </c>
      <c r="H484">
        <v>527</v>
      </c>
      <c r="I484">
        <v>1095</v>
      </c>
      <c r="J484">
        <v>1</v>
      </c>
      <c r="K484">
        <v>11</v>
      </c>
      <c r="L484">
        <v>7</v>
      </c>
      <c r="M484">
        <v>7</v>
      </c>
      <c r="N484">
        <v>1</v>
      </c>
      <c r="O484">
        <v>0</v>
      </c>
      <c r="P484">
        <v>0</v>
      </c>
      <c r="Q484">
        <v>0</v>
      </c>
      <c r="R484">
        <v>6</v>
      </c>
      <c r="S484">
        <v>1100</v>
      </c>
      <c r="T484">
        <v>6</v>
      </c>
      <c r="U484">
        <v>0</v>
      </c>
      <c r="V484">
        <v>1100</v>
      </c>
      <c r="W484">
        <v>83</v>
      </c>
      <c r="X484">
        <v>15</v>
      </c>
      <c r="Y484">
        <v>68</v>
      </c>
      <c r="Z484">
        <v>0</v>
      </c>
      <c r="AA484">
        <v>1017</v>
      </c>
      <c r="AB484">
        <v>537</v>
      </c>
      <c r="AC484">
        <v>190</v>
      </c>
      <c r="AD484">
        <v>290</v>
      </c>
      <c r="AE484">
        <v>1017</v>
      </c>
    </row>
    <row r="485" spans="1:31">
      <c r="A485" t="s">
        <v>998</v>
      </c>
      <c r="B485" t="s">
        <v>982</v>
      </c>
      <c r="C485" t="str">
        <f t="shared" si="39"/>
        <v>186201</v>
      </c>
      <c r="D485" t="s">
        <v>127</v>
      </c>
      <c r="E485">
        <v>10</v>
      </c>
      <c r="F485">
        <v>2047</v>
      </c>
      <c r="G485">
        <v>1603</v>
      </c>
      <c r="H485">
        <v>593</v>
      </c>
      <c r="I485">
        <v>1010</v>
      </c>
      <c r="J485">
        <v>0</v>
      </c>
      <c r="K485">
        <v>9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1009</v>
      </c>
      <c r="T485">
        <v>0</v>
      </c>
      <c r="U485">
        <v>0</v>
      </c>
      <c r="V485">
        <v>1009</v>
      </c>
      <c r="W485">
        <v>108</v>
      </c>
      <c r="X485">
        <v>22</v>
      </c>
      <c r="Y485">
        <v>86</v>
      </c>
      <c r="Z485">
        <v>0</v>
      </c>
      <c r="AA485">
        <v>901</v>
      </c>
      <c r="AB485">
        <v>403</v>
      </c>
      <c r="AC485">
        <v>195</v>
      </c>
      <c r="AD485">
        <v>303</v>
      </c>
      <c r="AE485">
        <v>901</v>
      </c>
    </row>
    <row r="486" spans="1:31">
      <c r="A486" t="s">
        <v>999</v>
      </c>
      <c r="B486" t="s">
        <v>982</v>
      </c>
      <c r="C486" t="str">
        <f t="shared" si="39"/>
        <v>186201</v>
      </c>
      <c r="D486" t="s">
        <v>1000</v>
      </c>
      <c r="E486">
        <v>11</v>
      </c>
      <c r="F486">
        <v>1774</v>
      </c>
      <c r="G486">
        <v>1390</v>
      </c>
      <c r="H486">
        <v>440</v>
      </c>
      <c r="I486">
        <v>950</v>
      </c>
      <c r="J486">
        <v>4</v>
      </c>
      <c r="K486">
        <v>9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950</v>
      </c>
      <c r="T486">
        <v>0</v>
      </c>
      <c r="U486">
        <v>0</v>
      </c>
      <c r="V486">
        <v>950</v>
      </c>
      <c r="W486">
        <v>51</v>
      </c>
      <c r="X486">
        <v>11</v>
      </c>
      <c r="Y486">
        <v>40</v>
      </c>
      <c r="Z486">
        <v>0</v>
      </c>
      <c r="AA486">
        <v>899</v>
      </c>
      <c r="AB486">
        <v>462</v>
      </c>
      <c r="AC486">
        <v>181</v>
      </c>
      <c r="AD486">
        <v>256</v>
      </c>
      <c r="AE486">
        <v>899</v>
      </c>
    </row>
    <row r="487" spans="1:31">
      <c r="A487" t="s">
        <v>1001</v>
      </c>
      <c r="B487" t="s">
        <v>982</v>
      </c>
      <c r="C487" t="str">
        <f t="shared" si="39"/>
        <v>186201</v>
      </c>
      <c r="D487" t="s">
        <v>1002</v>
      </c>
      <c r="E487">
        <v>12</v>
      </c>
      <c r="F487">
        <v>1708</v>
      </c>
      <c r="G487">
        <v>1281</v>
      </c>
      <c r="H487">
        <v>380</v>
      </c>
      <c r="I487">
        <v>901</v>
      </c>
      <c r="J487">
        <v>0</v>
      </c>
      <c r="K487">
        <v>4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901</v>
      </c>
      <c r="T487">
        <v>0</v>
      </c>
      <c r="U487">
        <v>0</v>
      </c>
      <c r="V487">
        <v>901</v>
      </c>
      <c r="W487">
        <v>69</v>
      </c>
      <c r="X487">
        <v>18</v>
      </c>
      <c r="Y487">
        <v>51</v>
      </c>
      <c r="Z487">
        <v>0</v>
      </c>
      <c r="AA487">
        <v>832</v>
      </c>
      <c r="AB487">
        <v>439</v>
      </c>
      <c r="AC487">
        <v>186</v>
      </c>
      <c r="AD487">
        <v>207</v>
      </c>
      <c r="AE487">
        <v>832</v>
      </c>
    </row>
    <row r="488" spans="1:31">
      <c r="A488" t="s">
        <v>1003</v>
      </c>
      <c r="B488" t="s">
        <v>982</v>
      </c>
      <c r="C488" t="str">
        <f t="shared" si="39"/>
        <v>186201</v>
      </c>
      <c r="D488" t="s">
        <v>1000</v>
      </c>
      <c r="E488">
        <v>13</v>
      </c>
      <c r="F488">
        <v>1866</v>
      </c>
      <c r="G488">
        <v>1379</v>
      </c>
      <c r="H488">
        <v>424</v>
      </c>
      <c r="I488">
        <v>955</v>
      </c>
      <c r="J488">
        <v>1</v>
      </c>
      <c r="K488">
        <v>9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953</v>
      </c>
      <c r="T488">
        <v>0</v>
      </c>
      <c r="U488">
        <v>0</v>
      </c>
      <c r="V488">
        <v>953</v>
      </c>
      <c r="W488">
        <v>75</v>
      </c>
      <c r="X488">
        <v>30</v>
      </c>
      <c r="Y488">
        <v>45</v>
      </c>
      <c r="Z488">
        <v>0</v>
      </c>
      <c r="AA488">
        <v>878</v>
      </c>
      <c r="AB488">
        <v>425</v>
      </c>
      <c r="AC488">
        <v>169</v>
      </c>
      <c r="AD488">
        <v>284</v>
      </c>
      <c r="AE488">
        <v>878</v>
      </c>
    </row>
    <row r="489" spans="1:31">
      <c r="A489" t="s">
        <v>1004</v>
      </c>
      <c r="B489" t="s">
        <v>982</v>
      </c>
      <c r="C489" t="str">
        <f t="shared" si="39"/>
        <v>186201</v>
      </c>
      <c r="D489" t="s">
        <v>1005</v>
      </c>
      <c r="E489">
        <v>14</v>
      </c>
      <c r="F489">
        <v>2259</v>
      </c>
      <c r="G489">
        <v>1770</v>
      </c>
      <c r="H489">
        <v>512</v>
      </c>
      <c r="I489">
        <v>1258</v>
      </c>
      <c r="J489">
        <v>0</v>
      </c>
      <c r="K489">
        <v>5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1258</v>
      </c>
      <c r="T489">
        <v>0</v>
      </c>
      <c r="U489">
        <v>0</v>
      </c>
      <c r="V489">
        <v>1258</v>
      </c>
      <c r="W489">
        <v>103</v>
      </c>
      <c r="X489">
        <v>33</v>
      </c>
      <c r="Y489">
        <v>70</v>
      </c>
      <c r="Z489">
        <v>0</v>
      </c>
      <c r="AA489">
        <v>1155</v>
      </c>
      <c r="AB489">
        <v>501</v>
      </c>
      <c r="AC489">
        <v>280</v>
      </c>
      <c r="AD489">
        <v>374</v>
      </c>
      <c r="AE489">
        <v>1155</v>
      </c>
    </row>
    <row r="490" spans="1:31">
      <c r="A490" t="s">
        <v>1006</v>
      </c>
      <c r="B490" t="s">
        <v>982</v>
      </c>
      <c r="C490" t="str">
        <f t="shared" si="39"/>
        <v>186201</v>
      </c>
      <c r="D490" t="s">
        <v>1007</v>
      </c>
      <c r="E490">
        <v>15</v>
      </c>
      <c r="F490">
        <v>1782</v>
      </c>
      <c r="G490">
        <v>1380</v>
      </c>
      <c r="H490">
        <v>444</v>
      </c>
      <c r="I490">
        <v>936</v>
      </c>
      <c r="J490">
        <v>4</v>
      </c>
      <c r="K490">
        <v>5</v>
      </c>
      <c r="L490">
        <v>1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1</v>
      </c>
      <c r="S490">
        <v>937</v>
      </c>
      <c r="T490">
        <v>1</v>
      </c>
      <c r="U490">
        <v>0</v>
      </c>
      <c r="V490">
        <v>937</v>
      </c>
      <c r="W490">
        <v>57</v>
      </c>
      <c r="X490">
        <v>18</v>
      </c>
      <c r="Y490">
        <v>39</v>
      </c>
      <c r="Z490">
        <v>0</v>
      </c>
      <c r="AA490">
        <v>880</v>
      </c>
      <c r="AB490">
        <v>422</v>
      </c>
      <c r="AC490">
        <v>213</v>
      </c>
      <c r="AD490">
        <v>245</v>
      </c>
      <c r="AE490">
        <v>880</v>
      </c>
    </row>
    <row r="491" spans="1:31">
      <c r="A491" t="s">
        <v>1008</v>
      </c>
      <c r="B491" t="s">
        <v>982</v>
      </c>
      <c r="C491" t="str">
        <f t="shared" si="39"/>
        <v>186201</v>
      </c>
      <c r="D491" t="s">
        <v>1009</v>
      </c>
      <c r="E491">
        <v>16</v>
      </c>
      <c r="F491">
        <v>1692</v>
      </c>
      <c r="G491">
        <v>1371</v>
      </c>
      <c r="H491">
        <v>446</v>
      </c>
      <c r="I491">
        <v>925</v>
      </c>
      <c r="J491">
        <v>0</v>
      </c>
      <c r="K491">
        <v>7</v>
      </c>
      <c r="L491">
        <v>2</v>
      </c>
      <c r="M491">
        <v>2</v>
      </c>
      <c r="N491">
        <v>0</v>
      </c>
      <c r="O491">
        <v>0</v>
      </c>
      <c r="P491">
        <v>0</v>
      </c>
      <c r="Q491">
        <v>0</v>
      </c>
      <c r="R491">
        <v>2</v>
      </c>
      <c r="S491">
        <v>927</v>
      </c>
      <c r="T491">
        <v>2</v>
      </c>
      <c r="U491">
        <v>0</v>
      </c>
      <c r="V491">
        <v>927</v>
      </c>
      <c r="W491">
        <v>73</v>
      </c>
      <c r="X491">
        <v>11</v>
      </c>
      <c r="Y491">
        <v>62</v>
      </c>
      <c r="Z491">
        <v>0</v>
      </c>
      <c r="AA491">
        <v>854</v>
      </c>
      <c r="AB491">
        <v>492</v>
      </c>
      <c r="AC491">
        <v>157</v>
      </c>
      <c r="AD491">
        <v>205</v>
      </c>
      <c r="AE491">
        <v>854</v>
      </c>
    </row>
    <row r="492" spans="1:31">
      <c r="A492" t="s">
        <v>1010</v>
      </c>
      <c r="B492" t="s">
        <v>982</v>
      </c>
      <c r="C492" t="str">
        <f t="shared" si="39"/>
        <v>186201</v>
      </c>
      <c r="D492" t="s">
        <v>1011</v>
      </c>
      <c r="E492">
        <v>17</v>
      </c>
      <c r="F492">
        <v>1072</v>
      </c>
      <c r="G492">
        <v>852</v>
      </c>
      <c r="H492">
        <v>317</v>
      </c>
      <c r="I492">
        <v>535</v>
      </c>
      <c r="J492">
        <v>0</v>
      </c>
      <c r="K492">
        <v>6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535</v>
      </c>
      <c r="T492">
        <v>0</v>
      </c>
      <c r="U492">
        <v>0</v>
      </c>
      <c r="V492">
        <v>535</v>
      </c>
      <c r="W492">
        <v>46</v>
      </c>
      <c r="X492">
        <v>22</v>
      </c>
      <c r="Y492">
        <v>24</v>
      </c>
      <c r="Z492">
        <v>0</v>
      </c>
      <c r="AA492">
        <v>489</v>
      </c>
      <c r="AB492">
        <v>253</v>
      </c>
      <c r="AC492">
        <v>115</v>
      </c>
      <c r="AD492">
        <v>121</v>
      </c>
      <c r="AE492">
        <v>489</v>
      </c>
    </row>
    <row r="493" spans="1:31">
      <c r="A493" t="s">
        <v>1012</v>
      </c>
      <c r="B493" t="s">
        <v>982</v>
      </c>
      <c r="C493" t="str">
        <f t="shared" si="39"/>
        <v>186201</v>
      </c>
      <c r="D493" t="s">
        <v>1013</v>
      </c>
      <c r="E493">
        <v>18</v>
      </c>
      <c r="F493">
        <v>2189</v>
      </c>
      <c r="G493">
        <v>1720</v>
      </c>
      <c r="H493">
        <v>720</v>
      </c>
      <c r="I493">
        <v>1001</v>
      </c>
      <c r="J493">
        <v>2</v>
      </c>
      <c r="K493">
        <v>9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1001</v>
      </c>
      <c r="T493">
        <v>0</v>
      </c>
      <c r="U493">
        <v>0</v>
      </c>
      <c r="V493">
        <v>1001</v>
      </c>
      <c r="W493">
        <v>66</v>
      </c>
      <c r="X493">
        <v>14</v>
      </c>
      <c r="Y493">
        <v>52</v>
      </c>
      <c r="Z493">
        <v>0</v>
      </c>
      <c r="AA493">
        <v>935</v>
      </c>
      <c r="AB493">
        <v>470</v>
      </c>
      <c r="AC493">
        <v>184</v>
      </c>
      <c r="AD493">
        <v>281</v>
      </c>
      <c r="AE493">
        <v>935</v>
      </c>
    </row>
    <row r="494" spans="1:31">
      <c r="A494" t="s">
        <v>1014</v>
      </c>
      <c r="B494" t="s">
        <v>982</v>
      </c>
      <c r="C494" t="str">
        <f t="shared" si="39"/>
        <v>186201</v>
      </c>
      <c r="D494" t="s">
        <v>1015</v>
      </c>
      <c r="E494">
        <v>19</v>
      </c>
      <c r="F494">
        <v>1335</v>
      </c>
      <c r="G494">
        <v>1042</v>
      </c>
      <c r="H494">
        <v>407</v>
      </c>
      <c r="I494">
        <v>635</v>
      </c>
      <c r="J494">
        <v>0</v>
      </c>
      <c r="K494">
        <v>12</v>
      </c>
      <c r="L494">
        <v>3</v>
      </c>
      <c r="M494">
        <v>3</v>
      </c>
      <c r="N494">
        <v>0</v>
      </c>
      <c r="O494">
        <v>0</v>
      </c>
      <c r="P494">
        <v>0</v>
      </c>
      <c r="Q494">
        <v>0</v>
      </c>
      <c r="R494">
        <v>3</v>
      </c>
      <c r="S494">
        <v>638</v>
      </c>
      <c r="T494">
        <v>3</v>
      </c>
      <c r="U494">
        <v>0</v>
      </c>
      <c r="V494">
        <v>638</v>
      </c>
      <c r="W494">
        <v>47</v>
      </c>
      <c r="X494">
        <v>13</v>
      </c>
      <c r="Y494">
        <v>21</v>
      </c>
      <c r="Z494">
        <v>0</v>
      </c>
      <c r="AA494">
        <v>591</v>
      </c>
      <c r="AB494">
        <v>307</v>
      </c>
      <c r="AC494">
        <v>127</v>
      </c>
      <c r="AD494">
        <v>157</v>
      </c>
      <c r="AE494">
        <v>591</v>
      </c>
    </row>
    <row r="495" spans="1:31">
      <c r="A495" t="s">
        <v>1016</v>
      </c>
      <c r="B495" t="s">
        <v>982</v>
      </c>
      <c r="C495" t="str">
        <f t="shared" si="39"/>
        <v>186201</v>
      </c>
      <c r="D495" t="s">
        <v>53</v>
      </c>
      <c r="E495">
        <v>20</v>
      </c>
      <c r="F495">
        <v>1992</v>
      </c>
      <c r="G495">
        <v>1541</v>
      </c>
      <c r="H495">
        <v>641</v>
      </c>
      <c r="I495">
        <v>900</v>
      </c>
      <c r="J495">
        <v>1</v>
      </c>
      <c r="K495">
        <v>7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900</v>
      </c>
      <c r="T495">
        <v>0</v>
      </c>
      <c r="U495">
        <v>0</v>
      </c>
      <c r="V495">
        <v>900</v>
      </c>
      <c r="W495">
        <v>86</v>
      </c>
      <c r="X495">
        <v>23</v>
      </c>
      <c r="Y495">
        <v>55</v>
      </c>
      <c r="Z495">
        <v>0</v>
      </c>
      <c r="AA495">
        <v>814</v>
      </c>
      <c r="AB495">
        <v>401</v>
      </c>
      <c r="AC495">
        <v>186</v>
      </c>
      <c r="AD495">
        <v>227</v>
      </c>
      <c r="AE495">
        <v>814</v>
      </c>
    </row>
    <row r="496" spans="1:31">
      <c r="A496" t="s">
        <v>1017</v>
      </c>
      <c r="B496" t="s">
        <v>982</v>
      </c>
      <c r="C496" t="str">
        <f t="shared" si="39"/>
        <v>186201</v>
      </c>
      <c r="D496" t="s">
        <v>804</v>
      </c>
      <c r="E496">
        <v>21</v>
      </c>
      <c r="F496">
        <v>1167</v>
      </c>
      <c r="G496">
        <v>912</v>
      </c>
      <c r="H496">
        <v>447</v>
      </c>
      <c r="I496">
        <v>465</v>
      </c>
      <c r="J496">
        <v>2</v>
      </c>
      <c r="K496">
        <v>21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464</v>
      </c>
      <c r="T496">
        <v>0</v>
      </c>
      <c r="U496">
        <v>0</v>
      </c>
      <c r="V496">
        <v>464</v>
      </c>
      <c r="W496">
        <v>22</v>
      </c>
      <c r="X496">
        <v>8</v>
      </c>
      <c r="Y496">
        <v>14</v>
      </c>
      <c r="Z496">
        <v>0</v>
      </c>
      <c r="AA496">
        <v>442</v>
      </c>
      <c r="AB496">
        <v>204</v>
      </c>
      <c r="AC496">
        <v>115</v>
      </c>
      <c r="AD496">
        <v>123</v>
      </c>
      <c r="AE496">
        <v>442</v>
      </c>
    </row>
    <row r="497" spans="1:31">
      <c r="A497" t="s">
        <v>1018</v>
      </c>
      <c r="B497" t="s">
        <v>982</v>
      </c>
      <c r="C497" t="str">
        <f t="shared" si="39"/>
        <v>186201</v>
      </c>
      <c r="D497" t="s">
        <v>121</v>
      </c>
      <c r="E497">
        <v>22</v>
      </c>
      <c r="F497">
        <v>1135</v>
      </c>
      <c r="G497">
        <v>791</v>
      </c>
      <c r="H497">
        <v>254</v>
      </c>
      <c r="I497">
        <v>537</v>
      </c>
      <c r="J497">
        <v>3</v>
      </c>
      <c r="K497">
        <v>2</v>
      </c>
      <c r="L497">
        <v>16</v>
      </c>
      <c r="M497">
        <v>16</v>
      </c>
      <c r="N497">
        <v>0</v>
      </c>
      <c r="O497">
        <v>0</v>
      </c>
      <c r="P497">
        <v>0</v>
      </c>
      <c r="Q497">
        <v>0</v>
      </c>
      <c r="R497">
        <v>16</v>
      </c>
      <c r="S497">
        <v>553</v>
      </c>
      <c r="T497">
        <v>16</v>
      </c>
      <c r="U497">
        <v>0</v>
      </c>
      <c r="V497">
        <v>553</v>
      </c>
      <c r="W497">
        <v>26</v>
      </c>
      <c r="X497">
        <v>6</v>
      </c>
      <c r="Y497">
        <v>20</v>
      </c>
      <c r="Z497">
        <v>0</v>
      </c>
      <c r="AA497">
        <v>527</v>
      </c>
      <c r="AB497">
        <v>366</v>
      </c>
      <c r="AC497">
        <v>83</v>
      </c>
      <c r="AD497">
        <v>78</v>
      </c>
      <c r="AE497">
        <v>527</v>
      </c>
    </row>
    <row r="498" spans="1:31">
      <c r="A498" t="s">
        <v>1019</v>
      </c>
      <c r="B498" t="s">
        <v>982</v>
      </c>
      <c r="C498" t="str">
        <f t="shared" si="39"/>
        <v>186201</v>
      </c>
      <c r="D498" t="s">
        <v>1020</v>
      </c>
      <c r="E498">
        <v>23</v>
      </c>
      <c r="F498">
        <v>2007</v>
      </c>
      <c r="G498">
        <v>1550</v>
      </c>
      <c r="H498">
        <v>774</v>
      </c>
      <c r="I498">
        <v>776</v>
      </c>
      <c r="J498">
        <v>0</v>
      </c>
      <c r="K498">
        <v>5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776</v>
      </c>
      <c r="T498">
        <v>0</v>
      </c>
      <c r="U498">
        <v>0</v>
      </c>
      <c r="V498">
        <v>776</v>
      </c>
      <c r="W498">
        <v>51</v>
      </c>
      <c r="X498">
        <v>11</v>
      </c>
      <c r="Y498">
        <v>40</v>
      </c>
      <c r="Z498">
        <v>0</v>
      </c>
      <c r="AA498">
        <v>725</v>
      </c>
      <c r="AB498">
        <v>343</v>
      </c>
      <c r="AC498">
        <v>155</v>
      </c>
      <c r="AD498">
        <v>227</v>
      </c>
      <c r="AE498">
        <v>725</v>
      </c>
    </row>
    <row r="499" spans="1:31">
      <c r="A499" t="s">
        <v>1021</v>
      </c>
      <c r="B499" t="s">
        <v>982</v>
      </c>
      <c r="C499" t="str">
        <f t="shared" si="39"/>
        <v>186201</v>
      </c>
      <c r="D499" t="s">
        <v>121</v>
      </c>
      <c r="E499">
        <v>24</v>
      </c>
      <c r="F499">
        <v>1329</v>
      </c>
      <c r="G499">
        <v>1022</v>
      </c>
      <c r="H499">
        <v>402</v>
      </c>
      <c r="I499">
        <v>620</v>
      </c>
      <c r="J499">
        <v>0</v>
      </c>
      <c r="K499">
        <v>5</v>
      </c>
      <c r="L499">
        <v>3</v>
      </c>
      <c r="M499">
        <v>1</v>
      </c>
      <c r="N499">
        <v>0</v>
      </c>
      <c r="O499">
        <v>0</v>
      </c>
      <c r="P499">
        <v>0</v>
      </c>
      <c r="Q499">
        <v>0</v>
      </c>
      <c r="R499">
        <v>1</v>
      </c>
      <c r="S499">
        <v>619</v>
      </c>
      <c r="T499">
        <v>1</v>
      </c>
      <c r="U499">
        <v>0</v>
      </c>
      <c r="V499">
        <v>619</v>
      </c>
      <c r="W499">
        <v>49</v>
      </c>
      <c r="X499">
        <v>12</v>
      </c>
      <c r="Y499">
        <v>37</v>
      </c>
      <c r="Z499">
        <v>0</v>
      </c>
      <c r="AA499">
        <v>570</v>
      </c>
      <c r="AB499">
        <v>290</v>
      </c>
      <c r="AC499">
        <v>144</v>
      </c>
      <c r="AD499">
        <v>136</v>
      </c>
      <c r="AE499">
        <v>570</v>
      </c>
    </row>
    <row r="500" spans="1:31">
      <c r="A500" t="s">
        <v>1022</v>
      </c>
      <c r="B500" t="s">
        <v>982</v>
      </c>
      <c r="C500" t="str">
        <f t="shared" si="39"/>
        <v>186201</v>
      </c>
      <c r="D500" t="s">
        <v>835</v>
      </c>
      <c r="E500">
        <v>25</v>
      </c>
      <c r="F500">
        <v>1636</v>
      </c>
      <c r="G500">
        <v>1279</v>
      </c>
      <c r="H500">
        <v>613</v>
      </c>
      <c r="I500">
        <v>666</v>
      </c>
      <c r="J500">
        <v>0</v>
      </c>
      <c r="K500">
        <v>3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666</v>
      </c>
      <c r="T500">
        <v>0</v>
      </c>
      <c r="U500">
        <v>0</v>
      </c>
      <c r="V500">
        <v>666</v>
      </c>
      <c r="W500">
        <v>50</v>
      </c>
      <c r="X500">
        <v>16</v>
      </c>
      <c r="Y500">
        <v>34</v>
      </c>
      <c r="Z500">
        <v>0</v>
      </c>
      <c r="AA500">
        <v>616</v>
      </c>
      <c r="AB500">
        <v>292</v>
      </c>
      <c r="AC500">
        <v>137</v>
      </c>
      <c r="AD500">
        <v>187</v>
      </c>
      <c r="AE500">
        <v>616</v>
      </c>
    </row>
    <row r="501" spans="1:31">
      <c r="A501" t="s">
        <v>1023</v>
      </c>
      <c r="B501" t="s">
        <v>982</v>
      </c>
      <c r="C501" t="str">
        <f t="shared" si="39"/>
        <v>186201</v>
      </c>
      <c r="D501" t="s">
        <v>835</v>
      </c>
      <c r="E501">
        <v>26</v>
      </c>
      <c r="F501">
        <v>846</v>
      </c>
      <c r="G501">
        <v>660</v>
      </c>
      <c r="H501">
        <v>395</v>
      </c>
      <c r="I501">
        <v>265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265</v>
      </c>
      <c r="T501">
        <v>0</v>
      </c>
      <c r="U501">
        <v>0</v>
      </c>
      <c r="V501">
        <v>265</v>
      </c>
      <c r="W501">
        <v>12</v>
      </c>
      <c r="X501">
        <v>5</v>
      </c>
      <c r="Y501">
        <v>7</v>
      </c>
      <c r="Z501">
        <v>0</v>
      </c>
      <c r="AA501">
        <v>253</v>
      </c>
      <c r="AB501">
        <v>129</v>
      </c>
      <c r="AC501">
        <v>54</v>
      </c>
      <c r="AD501">
        <v>70</v>
      </c>
      <c r="AE501">
        <v>253</v>
      </c>
    </row>
    <row r="502" spans="1:31">
      <c r="A502" t="s">
        <v>1024</v>
      </c>
      <c r="B502" t="s">
        <v>982</v>
      </c>
      <c r="C502" t="str">
        <f t="shared" si="39"/>
        <v>186201</v>
      </c>
      <c r="D502" t="s">
        <v>1025</v>
      </c>
      <c r="E502">
        <v>27</v>
      </c>
      <c r="F502">
        <v>1909</v>
      </c>
      <c r="G502">
        <v>1502</v>
      </c>
      <c r="H502">
        <v>700</v>
      </c>
      <c r="I502">
        <v>802</v>
      </c>
      <c r="J502">
        <v>3</v>
      </c>
      <c r="K502">
        <v>6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802</v>
      </c>
      <c r="T502">
        <v>0</v>
      </c>
      <c r="U502">
        <v>0</v>
      </c>
      <c r="V502">
        <v>802</v>
      </c>
      <c r="W502">
        <v>56</v>
      </c>
      <c r="X502">
        <v>5</v>
      </c>
      <c r="Y502">
        <v>51</v>
      </c>
      <c r="Z502">
        <v>0</v>
      </c>
      <c r="AA502">
        <v>746</v>
      </c>
      <c r="AB502">
        <v>357</v>
      </c>
      <c r="AC502">
        <v>157</v>
      </c>
      <c r="AD502">
        <v>232</v>
      </c>
      <c r="AE502">
        <v>746</v>
      </c>
    </row>
    <row r="503" spans="1:31">
      <c r="A503" t="s">
        <v>1026</v>
      </c>
      <c r="B503" t="s">
        <v>982</v>
      </c>
      <c r="C503" t="str">
        <f t="shared" si="39"/>
        <v>186201</v>
      </c>
      <c r="D503" t="s">
        <v>1025</v>
      </c>
      <c r="E503">
        <v>28</v>
      </c>
      <c r="F503">
        <v>1722</v>
      </c>
      <c r="G503">
        <v>1344</v>
      </c>
      <c r="H503">
        <v>550</v>
      </c>
      <c r="I503">
        <v>794</v>
      </c>
      <c r="J503">
        <v>1</v>
      </c>
      <c r="K503">
        <v>3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794</v>
      </c>
      <c r="T503">
        <v>0</v>
      </c>
      <c r="U503">
        <v>0</v>
      </c>
      <c r="V503">
        <v>794</v>
      </c>
      <c r="W503">
        <v>53</v>
      </c>
      <c r="X503">
        <v>13</v>
      </c>
      <c r="Y503">
        <v>40</v>
      </c>
      <c r="Z503">
        <v>0</v>
      </c>
      <c r="AA503">
        <v>741</v>
      </c>
      <c r="AB503">
        <v>366</v>
      </c>
      <c r="AC503">
        <v>174</v>
      </c>
      <c r="AD503">
        <v>201</v>
      </c>
      <c r="AE503">
        <v>741</v>
      </c>
    </row>
    <row r="504" spans="1:31">
      <c r="A504" t="s">
        <v>1027</v>
      </c>
      <c r="B504" t="s">
        <v>982</v>
      </c>
      <c r="C504" t="str">
        <f t="shared" si="39"/>
        <v>186201</v>
      </c>
      <c r="D504" t="s">
        <v>1028</v>
      </c>
      <c r="E504">
        <v>29</v>
      </c>
      <c r="F504">
        <v>2022</v>
      </c>
      <c r="G504">
        <v>1585</v>
      </c>
      <c r="H504">
        <v>537</v>
      </c>
      <c r="I504">
        <v>1048</v>
      </c>
      <c r="J504">
        <v>2</v>
      </c>
      <c r="K504">
        <v>8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1048</v>
      </c>
      <c r="T504">
        <v>0</v>
      </c>
      <c r="U504">
        <v>0</v>
      </c>
      <c r="V504">
        <v>1048</v>
      </c>
      <c r="W504">
        <v>61</v>
      </c>
      <c r="X504">
        <v>12</v>
      </c>
      <c r="Y504">
        <v>49</v>
      </c>
      <c r="Z504">
        <v>0</v>
      </c>
      <c r="AA504">
        <v>987</v>
      </c>
      <c r="AB504">
        <v>419</v>
      </c>
      <c r="AC504">
        <v>253</v>
      </c>
      <c r="AD504">
        <v>315</v>
      </c>
      <c r="AE504">
        <v>987</v>
      </c>
    </row>
    <row r="505" spans="1:31">
      <c r="A505" t="s">
        <v>1029</v>
      </c>
      <c r="B505" t="s">
        <v>982</v>
      </c>
      <c r="C505" t="str">
        <f t="shared" si="39"/>
        <v>186201</v>
      </c>
      <c r="D505" t="s">
        <v>1030</v>
      </c>
      <c r="E505">
        <v>30</v>
      </c>
      <c r="F505">
        <v>1338</v>
      </c>
      <c r="G505">
        <v>1044</v>
      </c>
      <c r="H505">
        <v>445</v>
      </c>
      <c r="I505">
        <v>599</v>
      </c>
      <c r="J505">
        <v>0</v>
      </c>
      <c r="K505">
        <v>2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599</v>
      </c>
      <c r="T505">
        <v>0</v>
      </c>
      <c r="U505">
        <v>0</v>
      </c>
      <c r="V505">
        <v>599</v>
      </c>
      <c r="W505">
        <v>28</v>
      </c>
      <c r="X505">
        <v>6</v>
      </c>
      <c r="Y505">
        <v>22</v>
      </c>
      <c r="Z505">
        <v>0</v>
      </c>
      <c r="AA505">
        <v>571</v>
      </c>
      <c r="AB505">
        <v>333</v>
      </c>
      <c r="AC505">
        <v>105</v>
      </c>
      <c r="AD505">
        <v>133</v>
      </c>
      <c r="AE505">
        <v>571</v>
      </c>
    </row>
    <row r="506" spans="1:31">
      <c r="A506" t="s">
        <v>1031</v>
      </c>
      <c r="B506" t="s">
        <v>982</v>
      </c>
      <c r="C506" t="str">
        <f t="shared" si="39"/>
        <v>186201</v>
      </c>
      <c r="D506" t="s">
        <v>1032</v>
      </c>
      <c r="E506">
        <v>31</v>
      </c>
      <c r="F506">
        <v>527</v>
      </c>
      <c r="G506">
        <v>390</v>
      </c>
      <c r="H506">
        <v>150</v>
      </c>
      <c r="I506">
        <v>240</v>
      </c>
      <c r="J506">
        <v>0</v>
      </c>
      <c r="K506">
        <v>3</v>
      </c>
      <c r="L506">
        <v>2</v>
      </c>
      <c r="M506">
        <v>2</v>
      </c>
      <c r="N506">
        <v>0</v>
      </c>
      <c r="O506">
        <v>0</v>
      </c>
      <c r="P506">
        <v>0</v>
      </c>
      <c r="Q506">
        <v>0</v>
      </c>
      <c r="R506">
        <v>2</v>
      </c>
      <c r="S506">
        <v>242</v>
      </c>
      <c r="T506">
        <v>2</v>
      </c>
      <c r="U506">
        <v>0</v>
      </c>
      <c r="V506">
        <v>242</v>
      </c>
      <c r="W506">
        <v>8</v>
      </c>
      <c r="X506">
        <v>2</v>
      </c>
      <c r="Y506">
        <v>6</v>
      </c>
      <c r="Z506">
        <v>0</v>
      </c>
      <c r="AA506">
        <v>234</v>
      </c>
      <c r="AB506">
        <v>133</v>
      </c>
      <c r="AC506">
        <v>42</v>
      </c>
      <c r="AD506">
        <v>59</v>
      </c>
      <c r="AE506">
        <v>234</v>
      </c>
    </row>
    <row r="507" spans="1:31">
      <c r="A507" t="s">
        <v>1033</v>
      </c>
      <c r="B507" t="s">
        <v>982</v>
      </c>
      <c r="C507" t="str">
        <f t="shared" si="39"/>
        <v>186201</v>
      </c>
      <c r="D507" t="s">
        <v>1034</v>
      </c>
      <c r="E507">
        <v>32</v>
      </c>
      <c r="F507">
        <v>140</v>
      </c>
      <c r="G507">
        <v>143</v>
      </c>
      <c r="H507">
        <v>85</v>
      </c>
      <c r="I507">
        <v>58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58</v>
      </c>
      <c r="T507">
        <v>0</v>
      </c>
      <c r="U507">
        <v>0</v>
      </c>
      <c r="V507">
        <v>58</v>
      </c>
      <c r="W507">
        <v>0</v>
      </c>
      <c r="X507">
        <v>0</v>
      </c>
      <c r="Y507">
        <v>0</v>
      </c>
      <c r="Z507">
        <v>0</v>
      </c>
      <c r="AA507">
        <v>58</v>
      </c>
      <c r="AB507">
        <v>31</v>
      </c>
      <c r="AC507">
        <v>13</v>
      </c>
      <c r="AD507">
        <v>14</v>
      </c>
      <c r="AE507">
        <v>58</v>
      </c>
    </row>
    <row r="508" spans="1:31">
      <c r="A508" t="s">
        <v>1035</v>
      </c>
      <c r="B508" t="s">
        <v>982</v>
      </c>
      <c r="C508" t="str">
        <f t="shared" si="39"/>
        <v>186201</v>
      </c>
      <c r="D508" t="s">
        <v>1036</v>
      </c>
      <c r="E508">
        <v>33</v>
      </c>
      <c r="F508">
        <v>156</v>
      </c>
      <c r="G508">
        <v>154</v>
      </c>
      <c r="H508">
        <v>60</v>
      </c>
      <c r="I508">
        <v>94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94</v>
      </c>
      <c r="T508">
        <v>0</v>
      </c>
      <c r="U508">
        <v>0</v>
      </c>
      <c r="V508">
        <v>94</v>
      </c>
      <c r="W508">
        <v>1</v>
      </c>
      <c r="X508">
        <v>0</v>
      </c>
      <c r="Y508">
        <v>1</v>
      </c>
      <c r="Z508">
        <v>0</v>
      </c>
      <c r="AA508">
        <v>93</v>
      </c>
      <c r="AB508">
        <v>25</v>
      </c>
      <c r="AC508">
        <v>25</v>
      </c>
      <c r="AD508">
        <v>43</v>
      </c>
      <c r="AE508">
        <v>93</v>
      </c>
    </row>
    <row r="509" spans="1:31">
      <c r="A509" t="s">
        <v>1037</v>
      </c>
      <c r="B509" t="s">
        <v>982</v>
      </c>
      <c r="C509" t="str">
        <f t="shared" si="39"/>
        <v>186201</v>
      </c>
      <c r="D509" t="s">
        <v>1038</v>
      </c>
      <c r="E509">
        <v>34</v>
      </c>
      <c r="F509">
        <v>79</v>
      </c>
      <c r="G509">
        <v>77</v>
      </c>
      <c r="H509">
        <v>29</v>
      </c>
      <c r="I509">
        <v>48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48</v>
      </c>
      <c r="T509">
        <v>0</v>
      </c>
      <c r="U509">
        <v>0</v>
      </c>
      <c r="V509">
        <v>48</v>
      </c>
      <c r="W509">
        <v>8</v>
      </c>
      <c r="X509">
        <v>4</v>
      </c>
      <c r="Y509">
        <v>4</v>
      </c>
      <c r="Z509">
        <v>0</v>
      </c>
      <c r="AA509">
        <v>40</v>
      </c>
      <c r="AB509">
        <v>18</v>
      </c>
      <c r="AC509">
        <v>11</v>
      </c>
      <c r="AD509">
        <v>11</v>
      </c>
      <c r="AE509">
        <v>40</v>
      </c>
    </row>
    <row r="510" spans="1:31">
      <c r="A510" t="s">
        <v>1039</v>
      </c>
      <c r="B510" t="s">
        <v>982</v>
      </c>
      <c r="C510" t="str">
        <f t="shared" si="39"/>
        <v>186201</v>
      </c>
      <c r="D510" t="s">
        <v>1040</v>
      </c>
      <c r="E510">
        <v>35</v>
      </c>
      <c r="F510">
        <v>33</v>
      </c>
      <c r="G510">
        <v>30</v>
      </c>
      <c r="H510">
        <v>2</v>
      </c>
      <c r="I510">
        <v>28</v>
      </c>
      <c r="J510">
        <v>0</v>
      </c>
      <c r="K510">
        <v>1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28</v>
      </c>
      <c r="T510">
        <v>0</v>
      </c>
      <c r="U510">
        <v>0</v>
      </c>
      <c r="V510">
        <v>28</v>
      </c>
      <c r="W510">
        <v>3</v>
      </c>
      <c r="X510">
        <v>0</v>
      </c>
      <c r="Y510">
        <v>2</v>
      </c>
      <c r="Z510">
        <v>0</v>
      </c>
      <c r="AA510">
        <v>25</v>
      </c>
      <c r="AB510">
        <v>5</v>
      </c>
      <c r="AC510">
        <v>8</v>
      </c>
      <c r="AD510">
        <v>12</v>
      </c>
      <c r="AE510">
        <v>25</v>
      </c>
    </row>
    <row r="511" spans="1:31">
      <c r="A511" t="s">
        <v>1041</v>
      </c>
      <c r="B511" t="s">
        <v>982</v>
      </c>
      <c r="C511" t="str">
        <f t="shared" si="39"/>
        <v>186201</v>
      </c>
      <c r="D511" t="s">
        <v>1038</v>
      </c>
      <c r="E511">
        <v>36</v>
      </c>
      <c r="F511">
        <v>51</v>
      </c>
      <c r="G511">
        <v>46</v>
      </c>
      <c r="H511">
        <v>17</v>
      </c>
      <c r="I511">
        <v>29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29</v>
      </c>
      <c r="T511">
        <v>0</v>
      </c>
      <c r="U511">
        <v>0</v>
      </c>
      <c r="V511">
        <v>29</v>
      </c>
      <c r="W511">
        <v>5</v>
      </c>
      <c r="X511">
        <v>0</v>
      </c>
      <c r="Y511">
        <v>3</v>
      </c>
      <c r="Z511">
        <v>0</v>
      </c>
      <c r="AA511">
        <v>24</v>
      </c>
      <c r="AB511">
        <v>11</v>
      </c>
      <c r="AC511">
        <v>7</v>
      </c>
      <c r="AD511">
        <v>6</v>
      </c>
      <c r="AE511">
        <v>24</v>
      </c>
    </row>
    <row r="512" spans="1:31">
      <c r="A512" t="s">
        <v>1042</v>
      </c>
      <c r="B512" t="s">
        <v>982</v>
      </c>
      <c r="C512" t="str">
        <f t="shared" si="39"/>
        <v>186201</v>
      </c>
      <c r="D512" t="s">
        <v>1043</v>
      </c>
      <c r="E512">
        <v>37</v>
      </c>
      <c r="F512">
        <v>322</v>
      </c>
      <c r="G512">
        <v>264</v>
      </c>
      <c r="H512">
        <v>101</v>
      </c>
      <c r="I512">
        <v>163</v>
      </c>
      <c r="J512">
        <v>0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163</v>
      </c>
      <c r="T512">
        <v>0</v>
      </c>
      <c r="U512">
        <v>0</v>
      </c>
      <c r="V512">
        <v>163</v>
      </c>
      <c r="W512">
        <v>10</v>
      </c>
      <c r="X512">
        <v>0</v>
      </c>
      <c r="Y512">
        <v>10</v>
      </c>
      <c r="Z512">
        <v>0</v>
      </c>
      <c r="AA512">
        <v>153</v>
      </c>
      <c r="AB512">
        <v>84</v>
      </c>
      <c r="AC512">
        <v>23</v>
      </c>
      <c r="AD512">
        <v>46</v>
      </c>
      <c r="AE512">
        <v>153</v>
      </c>
    </row>
    <row r="513" spans="1:31">
      <c r="A513" t="s">
        <v>1044</v>
      </c>
      <c r="B513" t="s">
        <v>982</v>
      </c>
      <c r="C513" t="str">
        <f t="shared" si="39"/>
        <v>186201</v>
      </c>
      <c r="D513" t="s">
        <v>1045</v>
      </c>
      <c r="E513">
        <v>38</v>
      </c>
      <c r="F513">
        <v>154</v>
      </c>
      <c r="G513">
        <v>128</v>
      </c>
      <c r="H513">
        <v>62</v>
      </c>
      <c r="I513">
        <v>66</v>
      </c>
      <c r="J513">
        <v>0</v>
      </c>
      <c r="K513">
        <v>4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66</v>
      </c>
      <c r="T513">
        <v>0</v>
      </c>
      <c r="U513">
        <v>0</v>
      </c>
      <c r="V513">
        <v>66</v>
      </c>
      <c r="W513">
        <v>2</v>
      </c>
      <c r="X513">
        <v>0</v>
      </c>
      <c r="Y513">
        <v>2</v>
      </c>
      <c r="Z513">
        <v>0</v>
      </c>
      <c r="AA513">
        <v>64</v>
      </c>
      <c r="AB513">
        <v>34</v>
      </c>
      <c r="AC513">
        <v>13</v>
      </c>
      <c r="AD513">
        <v>17</v>
      </c>
      <c r="AE513">
        <v>64</v>
      </c>
    </row>
    <row r="514" spans="1:31">
      <c r="A514" t="s">
        <v>1046</v>
      </c>
      <c r="B514" t="s">
        <v>982</v>
      </c>
      <c r="C514" t="str">
        <f t="shared" si="39"/>
        <v>186201</v>
      </c>
      <c r="D514" t="s">
        <v>1047</v>
      </c>
      <c r="E514">
        <v>39</v>
      </c>
      <c r="F514">
        <v>39</v>
      </c>
      <c r="G514">
        <v>36</v>
      </c>
      <c r="H514">
        <v>8</v>
      </c>
      <c r="I514">
        <v>28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28</v>
      </c>
      <c r="T514">
        <v>0</v>
      </c>
      <c r="U514">
        <v>0</v>
      </c>
      <c r="V514">
        <v>28</v>
      </c>
      <c r="W514">
        <v>1</v>
      </c>
      <c r="X514">
        <v>0</v>
      </c>
      <c r="Y514">
        <v>0</v>
      </c>
      <c r="Z514">
        <v>0</v>
      </c>
      <c r="AA514">
        <v>27</v>
      </c>
      <c r="AB514">
        <v>8</v>
      </c>
      <c r="AC514">
        <v>7</v>
      </c>
      <c r="AD514">
        <v>12</v>
      </c>
      <c r="AE514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2015-11-03T12:16:09Z</dcterms:created>
  <dcterms:modified xsi:type="dcterms:W3CDTF">2015-11-03T12:16:22Z</dcterms:modified>
</cp:coreProperties>
</file>