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</calcChain>
</file>

<file path=xl/sharedStrings.xml><?xml version="1.0" encoding="utf-8"?>
<sst xmlns="http://schemas.openxmlformats.org/spreadsheetml/2006/main" count="889" uniqueCount="555">
  <si>
    <t>Zakład Karny w Tarnowie - Oddział Penitencjarny Nr 3</t>
  </si>
  <si>
    <t>m. Tarnów</t>
  </si>
  <si>
    <t>da00-5bbe-2c6e-0358-9743-d0a9-28af-0f2a</t>
  </si>
  <si>
    <t>Zakład Karny w Tarnowie</t>
  </si>
  <si>
    <t>35b2-b2e4-fd5b-fa97-c501-e3d3-d5eb-fc7c</t>
  </si>
  <si>
    <t>Zakład Karny Tarnów-Mościce</t>
  </si>
  <si>
    <t>f7dc-b0bb-95de-6b91-d11a-55b7-a1a4-dc7e</t>
  </si>
  <si>
    <t>Zakład Opiekuńczo-Leczniczy przy Mościckim Centrum Medycznym Sp. z o.o.</t>
  </si>
  <si>
    <t>b23c-c8cc-1fb7-e945-8ffa-c389-df2e-5d6f</t>
  </si>
  <si>
    <t>Dom Pomocy Społecznej</t>
  </si>
  <si>
    <t>3964-d6f6-e19a-b31e-cefe-8602-0f17-db7b</t>
  </si>
  <si>
    <t>Szpital Wojewódzki im. Św. Łukasza Samodzielny Publiczny Zakład Opieki Zdrowotnej</t>
  </si>
  <si>
    <t>36c6-7269-7076-9a90-593f-19cd-095a-27ce</t>
  </si>
  <si>
    <t>Specjalistyczny Szpital im. E. Szczeklika</t>
  </si>
  <si>
    <t>dc19-551d-9c65-7ac8-944b-0d21-6e0d-b6ff</t>
  </si>
  <si>
    <t>Przedszkole Publiczne Nr 8</t>
  </si>
  <si>
    <t>670b-46f4-28dd-956a-c868-ee2e-51bb-7d6a</t>
  </si>
  <si>
    <t>Szkoła Podstawowa Nr 9 im. Orląt Lwowskich</t>
  </si>
  <si>
    <t>1d09-e6d0-5f61-5cb4-c32d-de55-65fa-96c3</t>
  </si>
  <si>
    <t>0820-9c92-68e9-b361-3e22-0b8f-c8d3-223d</t>
  </si>
  <si>
    <t>f473-3f44-c246-a5a3-97c9-2c01-1a1a-0d74</t>
  </si>
  <si>
    <t>Szkoła Podstawowa Nr 14 im. S. Jaracza</t>
  </si>
  <si>
    <t>db3e-39d4-3474-28e7-d26c-22ca-97e1-95c1</t>
  </si>
  <si>
    <t>Gimnazjum Nr 6 im. Jana Pawła II</t>
  </si>
  <si>
    <t>b9ed-49cc-df18-f420-6866-e803-60d1-b756</t>
  </si>
  <si>
    <t>8954-903d-7a05-f259-ff0c-bfa9-9a9f-0b90</t>
  </si>
  <si>
    <t>Przedszkole Publiczne Nr 5</t>
  </si>
  <si>
    <t>7afc-bc00-ee2a-a225-a0b9-4d97-89bc-c8d9</t>
  </si>
  <si>
    <t>Szkoła Podstawowa Nr 11 Integracyjna im. M. Dąbrowskiej</t>
  </si>
  <si>
    <t>5eeb-b35a-b65e-20ab-173e-94d3-56e5-516b</t>
  </si>
  <si>
    <t>Zespół Szkół Technicznych im. I. Mościckiego</t>
  </si>
  <si>
    <t>93cd-78f1-7ce7-f538-83f2-f22e-6431-6b8a</t>
  </si>
  <si>
    <t>Zespół Szkół Sportowych im. Polskich Olimpijczyków</t>
  </si>
  <si>
    <t>e14f-e963-d10a-cb6e-5d60-23f9-2008-6110</t>
  </si>
  <si>
    <t>Zespół Szkół Ogólnokształcących Nr 1</t>
  </si>
  <si>
    <t>3bbb-4726-0153-bf78-3e55-da32-a8e3-bfb3</t>
  </si>
  <si>
    <t>9596-22c4-9411-5c3a-3573-1a88-4760-d332</t>
  </si>
  <si>
    <t>Hala Sportowa Zespołu Szkół Ogólnokształcących Nr 1</t>
  </si>
  <si>
    <t>5671-6783-2cbb-9f34-27b9-bbc7-f410-f198</t>
  </si>
  <si>
    <t>Budynek Rady Osiedla Nr 15 "Koszyce"</t>
  </si>
  <si>
    <t>9b45-e266-2698-147e-7194-1df4-2f17-9f4c</t>
  </si>
  <si>
    <t>Niepubliczna Szkoła Podstawowa im. Polskiej Marynarki Handlowej</t>
  </si>
  <si>
    <t>6cec-25d6-9f83-adfe-5ce4-f18b-bfe9-1996</t>
  </si>
  <si>
    <t>ab0c-e97e-3947-3a8d-f42b-c486-e70e-c6c4</t>
  </si>
  <si>
    <t>Szkoła Podstawowa Nr 2 im. St. Konarskiego</t>
  </si>
  <si>
    <t>ddbe-145f-e6be-8190-9b35-02f5-c504-d964</t>
  </si>
  <si>
    <t>bd50-4e28-0570-7879-8f55-3d92-02f6-6213</t>
  </si>
  <si>
    <t>Zespół Szkół Ekonomiczno-Ogrodniczych im. T. Kościuszki</t>
  </si>
  <si>
    <t>f5fe-5b4d-e9a6-c060-cfa5-909b-769c-4443</t>
  </si>
  <si>
    <t>Hala Sportowo Widowiskowa Pałacu Młodzieży</t>
  </si>
  <si>
    <t>c700-5b21-9baf-653a-872c-6a5e-b5ca-de0f</t>
  </si>
  <si>
    <t>Przedszkole Publiczne Nr 21</t>
  </si>
  <si>
    <t>98ef-a686-3790-6ec4-a209-af6c-ed9e-e139</t>
  </si>
  <si>
    <t>Katolicka Szkoła Podstawowa ul. Warzywna 3, Katolickie Gimnazjum ul. Warzywna 3</t>
  </si>
  <si>
    <t>24b0-39bf-ebb5-5fb2-1b04-86f2-4bbc-4dc1</t>
  </si>
  <si>
    <t>Przedszkole Publiczne Nr 6</t>
  </si>
  <si>
    <t>3ec8-6d65-8a9d-36a0-7386-088c-0200-cfb6</t>
  </si>
  <si>
    <t>Zespół Szkół Ogólnokształcących Nr 2</t>
  </si>
  <si>
    <t>a917-186d-3bcb-95f7-c7dc-b4f7-d931-87e1</t>
  </si>
  <si>
    <t>Szkoła Podstawowa Nr 15 im. Gen. J. Bema</t>
  </si>
  <si>
    <t>036d-2deb-72f4-327a-9043-5da1-ef4c-3d68</t>
  </si>
  <si>
    <t>Miejska Przychodnia Lekarska Nr IV NZOZ  sp. z o.o.</t>
  </si>
  <si>
    <t>4017-c550-98bd-a4c1-30b8-aa43-81bd-f60d</t>
  </si>
  <si>
    <t>Przedszkole Publiczne Nr 12</t>
  </si>
  <si>
    <t>6c20-f930-9ecd-839b-1714-f11f-de26-0036</t>
  </si>
  <si>
    <t>Szkoła Podstawowa Nr 5 im. T. Kościuszki</t>
  </si>
  <si>
    <t>e8dc-6ec7-d9f3-be35-b7a0-8334-2b5f-af42</t>
  </si>
  <si>
    <t>Szkoła Podstawowa Nr 8 im. K.K. Baczyńskiego</t>
  </si>
  <si>
    <t>93e0-7986-2a27-d9e1-25b5-a09a-5111-a968</t>
  </si>
  <si>
    <t>Gimnazjum Nr 4 im. Jerzego Brauna</t>
  </si>
  <si>
    <t>60a6-363b-2860-8dac-3fe7-1f02-12ea-5f75</t>
  </si>
  <si>
    <t>Przedszkole Publiczne Nr 32</t>
  </si>
  <si>
    <t>d3b5-7f55-c9df-5f77-976d-53b7-f9b6-36e2</t>
  </si>
  <si>
    <t>Przedszkole Publiczne Nr 31</t>
  </si>
  <si>
    <t>2dcd-fab0-c3c6-0f05-17f8-bddd-8c34-88d5</t>
  </si>
  <si>
    <t>Żłobek Nr 5</t>
  </si>
  <si>
    <t>2b72-f6c3-4803-8efa-4f27-58c6-1aba-5339</t>
  </si>
  <si>
    <t>Przedszkole Publiczne Nr 18 z Oddziałami Integracyjnymi</t>
  </si>
  <si>
    <t>ecbc-dc28-f712-b0ef-c07a-07d0-460e-a74f</t>
  </si>
  <si>
    <t>82d1-d103-5827-4d2e-9a79-c24b-b335-86c2</t>
  </si>
  <si>
    <t>Przedszkole Publiczne Nr 24</t>
  </si>
  <si>
    <t>e6af-1d8d-1040-a410-1529-1451-e379-fe4e</t>
  </si>
  <si>
    <t>3520-3dde-caa8-fe49-de08-4812-2411-ea70</t>
  </si>
  <si>
    <t>Zespół Szkół Ogólnokształcących Nr 4</t>
  </si>
  <si>
    <t>2094-4fd3-0fd7-79b4-aa0b-736f-9b09-8fa3</t>
  </si>
  <si>
    <t>a858-babb-664c-49c5-9ec4-f8fc-09c6-ccab</t>
  </si>
  <si>
    <t>Dom Pomocy Społecznej im. Świętego Brata Alberta</t>
  </si>
  <si>
    <t>e8f8-ed27-a86f-af4b-6272-247b-6cf7-ad71</t>
  </si>
  <si>
    <t>Przedszkole Publiczne Nr 26</t>
  </si>
  <si>
    <t>607a-4819-20ca-5b4b-7f74-a65c-5d7f-fb55</t>
  </si>
  <si>
    <t>4bba-58d4-4735-05ee-0ab7-2cfd-9c86-790e</t>
  </si>
  <si>
    <t>Zespół Szkół Niepublicznych Stowarzyszenia "Siódemka"</t>
  </si>
  <si>
    <t>f430-8910-1683-c579-a21a-d0dd-8608-46a5</t>
  </si>
  <si>
    <t>5ed8-6cdf-404d-ad3b-4e74-6ea6-7865-1aa3</t>
  </si>
  <si>
    <t>Specjalny Ośrodek Szkolno-Wychowawczy im. E Gierat</t>
  </si>
  <si>
    <t>74fb-97be-d82e-ebc1-1425-482f-2c6e-6c57</t>
  </si>
  <si>
    <t>63ae-bc16-1c02-300b-c838-3d51-96b8-468b</t>
  </si>
  <si>
    <t>V Liceum Ogólnokształcące im. Janusza Korczaka</t>
  </si>
  <si>
    <t>5918-4d52-7097-55ed-4222-b612-b577-806d</t>
  </si>
  <si>
    <t>Przedszkole Publiczne Nr 19</t>
  </si>
  <si>
    <t>201e-c3e2-f296-8790-1a06-ae17-8185-bf7f</t>
  </si>
  <si>
    <t>Dom Studenta Państwowej Wyższej Szkoły Zawodowej</t>
  </si>
  <si>
    <t>ebae-773f-6792-6694-0478-5afb-0316-1407</t>
  </si>
  <si>
    <t>Przedszkole Publiczne Nr 14</t>
  </si>
  <si>
    <t>eb45-9101-1715-1c21-7892-91cc-c6bd-1204</t>
  </si>
  <si>
    <t>Gimnazjum Nr 11 im. Romana Brandstaettera</t>
  </si>
  <si>
    <t>eeb0-d7f3-3426-5e75-b451-9c1e-31a6-b375</t>
  </si>
  <si>
    <t>Szkoła Podstawowa Nr 18 im. J. Kochanowskiego</t>
  </si>
  <si>
    <t>49ca-ec48-a14d-247c-24a4-36c5-eb27-4a2e</t>
  </si>
  <si>
    <t>3822-cc7f-fc37-a979-ca6c-8227-2afb-30b8</t>
  </si>
  <si>
    <t>Zespół Szkół Mechaniczno - Elektrycznych</t>
  </si>
  <si>
    <t>95a7-694b-fa9c-d9e8-e51e-0329-7f6d-82d1</t>
  </si>
  <si>
    <t>VII Liceum Ogólnokształcące</t>
  </si>
  <si>
    <t>19fc-7593-ae84-970d-5063-8f27-9f8b-abd5</t>
  </si>
  <si>
    <t>Przedszkole Publiczne Nr 34</t>
  </si>
  <si>
    <t>eabc-a1e2-6b03-e729-2ae4-f20f-b7d4-716e</t>
  </si>
  <si>
    <t>Zespół Szkół Ogólnokształcących Nr 5</t>
  </si>
  <si>
    <t>1070-60d6-8a54-0e43-6ee4-746e-d2ff-5ef0</t>
  </si>
  <si>
    <t>0fb7-d2b3-8605-0d8e-6ac8-2035-c019-6174</t>
  </si>
  <si>
    <t>Przedszkole Publiczne Nr 17</t>
  </si>
  <si>
    <t>da04-6d33-5faf-e507-745e-f33c-150b-0273</t>
  </si>
  <si>
    <t xml:space="preserve">Zespół Szkół Ogólnokształcących Nr 6 z Oddziałami Integracyjnymi </t>
  </si>
  <si>
    <t>81bf-55ae-8762-9eef-5ac5-cef0-a2e5-6e2a</t>
  </si>
  <si>
    <t>Zespół Szkół Ekonomiczno-Gastronomicznych im. J. Piłsudskiego</t>
  </si>
  <si>
    <t>a635-2933-84ff-05f7-a498-0aa4-f945-e300</t>
  </si>
  <si>
    <t>Szkoła Podstawowa Nr 3 im. M. Konopnickiej</t>
  </si>
  <si>
    <t>da46-def2-796e-9884-477c-2250-8719-3058</t>
  </si>
  <si>
    <t>XVI Liceum Ogólnokształcące im. Armii Krajowej</t>
  </si>
  <si>
    <t>82e6-bdfb-2498-88f1-e80a-e152-a646-e1a8</t>
  </si>
  <si>
    <t>I Liceum Ogólnokształcące im. K. Brodzińskiego</t>
  </si>
  <si>
    <t>480b-ac8e-2b9a-4aa8-306a-d7cb-8dbf-4a35</t>
  </si>
  <si>
    <t>III Liceum Ogólnokształcące im. A. Mickiewicza</t>
  </si>
  <si>
    <t>f381-c727-7d02-5822-178c-0cca-22b0-b2c1</t>
  </si>
  <si>
    <t>Tarnowskie Centrum Kultury</t>
  </si>
  <si>
    <t>1e70-1b9a-0763-9a8b-d07a-2c93-8a17-3c10</t>
  </si>
  <si>
    <t>Dom Strażaka</t>
  </si>
  <si>
    <t>gm. Szerzyny</t>
  </si>
  <si>
    <t>d132-0924-1f9f-2223-9962-b936-1655-952e</t>
  </si>
  <si>
    <t>Remiza Ochotniczej Straży Pożarnej</t>
  </si>
  <si>
    <t>e654-1b43-eb84-ba21-7296-dbc3-91cf-2944</t>
  </si>
  <si>
    <t>Wiejski Dom Kultury</t>
  </si>
  <si>
    <t>6298-ee59-36ff-d6fb-2b98-1a2c-88c9-f2f4</t>
  </si>
  <si>
    <t>6818-5868-c876-9550-a614-a56a-5717-7e66</t>
  </si>
  <si>
    <t>Urząd Gminy Szerzyny</t>
  </si>
  <si>
    <t>ad04-bcce-b6c0-2a86-0dfb-f6b6-13d6-56aa</t>
  </si>
  <si>
    <t>Dom Pomocy Społecznej w Sieradzy</t>
  </si>
  <si>
    <t>gm. Żabno</t>
  </si>
  <si>
    <t>db69-21be-c802-518d-58dd-2ca5-2246-108c</t>
  </si>
  <si>
    <t>Szkoła Podstawowa</t>
  </si>
  <si>
    <t>9ff5-5e76-6459-ab23-6a67-578d-20fd-8be1</t>
  </si>
  <si>
    <t>8282-b456-50c0-ebb8-5af0-5c07-329f-6fac</t>
  </si>
  <si>
    <t xml:space="preserve">Dom Ludowy </t>
  </si>
  <si>
    <t>50a2-b1ea-123c-c1e9-2f3d-49b2-1f4d-a6c7</t>
  </si>
  <si>
    <t>68a8-cfef-9175-1cb5-a2ea-0a17-edca-c7a0</t>
  </si>
  <si>
    <t>d6ac-044b-129b-7bdc-5e32-2ad0-cf68-a2b4</t>
  </si>
  <si>
    <t>7b6e-52c3-9666-ea4f-ca6e-0a3b-525f-c4ee</t>
  </si>
  <si>
    <t>Budynek KOS Łęg Tarnowski</t>
  </si>
  <si>
    <t>ebb0-bbfa-05e7-4388-6fe6-1087-22c9-4cd2</t>
  </si>
  <si>
    <t>Gimnazjum Publiczne</t>
  </si>
  <si>
    <t>76b5-74cb-3b34-2cca-8d10-ae9c-c3d1-7348</t>
  </si>
  <si>
    <t>Urząd Miejski w Żabnie - sala USC</t>
  </si>
  <si>
    <t>b0c0-e827-5164-f565-e622-7fa5-fa3c-8a17</t>
  </si>
  <si>
    <t>Urząd Miejski w Żabnie - sala ślubów</t>
  </si>
  <si>
    <t>ded1-aa0c-1236-4225-126e-2f12-5e3a-392e</t>
  </si>
  <si>
    <t>Dom Pogodnej Jesieni w Zakliczynie</t>
  </si>
  <si>
    <t>gm. Zakliczyn</t>
  </si>
  <si>
    <t>eb45-f326-2273-5405-894e-3ff7-2933-267f</t>
  </si>
  <si>
    <t>Dom Pomocy Społecznej w Stróżach</t>
  </si>
  <si>
    <t>6256-2028-d9db-9552-2d98-0c03-4ea5-7b8a</t>
  </si>
  <si>
    <t>Świetlica Wiejska w Wesołowie</t>
  </si>
  <si>
    <t>74ae-8ab9-55f5-5332-f1e1-b02a-beec-ef6a</t>
  </si>
  <si>
    <t>Niepubliczna Szkoła Podstawowa we Wróblowicach</t>
  </si>
  <si>
    <t>bc86-0120-32bd-c94b-97c1-ed6d-4dfe-8c97</t>
  </si>
  <si>
    <t>Zespół Szkoły Podstawowej i Przedszkola</t>
  </si>
  <si>
    <t>dcf1-9518-6354-a5f1-4922-d7a3-0d48-b530</t>
  </si>
  <si>
    <t>Szkoła Filialna</t>
  </si>
  <si>
    <t>37cf-45cc-3eef-f24a-b945-95f9-0bff-d800</t>
  </si>
  <si>
    <t>ed1f-2e20-1e5d-ff3a-b543-8b26-ed37-8a64</t>
  </si>
  <si>
    <t>d5cf-bc2f-bd16-d7a2-0a90-79c6-f7b1-c777</t>
  </si>
  <si>
    <t>Zespół Szkolno-Przedszkolny</t>
  </si>
  <si>
    <t>1ef2-2408-e358-dfcc-dfdb-ec6f-bfeb-87d9</t>
  </si>
  <si>
    <t>Zespół Szkoły Podstawowej i Gimnazjum</t>
  </si>
  <si>
    <t>06be-708b-9e13-db54-8a51-0294-0579-ec64</t>
  </si>
  <si>
    <t>Ratusz w Zakliczynie</t>
  </si>
  <si>
    <t>86b3-2332-1ea8-0b1c-93de-4831-3957-2b36</t>
  </si>
  <si>
    <t>gm. Wojnicz</t>
  </si>
  <si>
    <t>a830-3188-fc87-fdbf-eeee-23a6-5001-7376</t>
  </si>
  <si>
    <t>5ff2-ee33-9c9d-f164-e15e-8d73-7ff2-5434</t>
  </si>
  <si>
    <t>Zespół Szkolno - Przedszkolny</t>
  </si>
  <si>
    <t>8137-13f8-123a-d381-7cdc-1abe-1a41-284c</t>
  </si>
  <si>
    <t>eef3-1eaa-d87a-5890-b137-a591-8ae3-c028</t>
  </si>
  <si>
    <t xml:space="preserve">Zespół Szkoły Podstawowej i Gimnazjum </t>
  </si>
  <si>
    <t>8b8c-e182-6ab4-73a7-d25c-ee79-c4ba-b39e</t>
  </si>
  <si>
    <t>9f6c-11f0-0426-b5ed-540f-08dd-be31-d86b</t>
  </si>
  <si>
    <t>Remiza OSP</t>
  </si>
  <si>
    <t>2236-2877-91cb-1cfe-601e-f3d1-6d82-7094</t>
  </si>
  <si>
    <t>d27f-8db5-854f-ab6b-8570-89c5-a168-d376</t>
  </si>
  <si>
    <t>e0f4-f532-eded-780a-9739-fe3b-7434-77c8</t>
  </si>
  <si>
    <t>Publiczne Gimnazjum</t>
  </si>
  <si>
    <t>f7e8-f5b9-6688-764a-ac2e-9ce5-d505-8877</t>
  </si>
  <si>
    <t>Zespół Szkół Licealnych i Technicznych</t>
  </si>
  <si>
    <t>612b-a2c5-9eb3-eb47-874a-d6be-c97e-5005</t>
  </si>
  <si>
    <t>Dom Pomocy Społecznej w Wietrzychowicach</t>
  </si>
  <si>
    <t>gm. Wietrzychowice</t>
  </si>
  <si>
    <t>3550-8835-ad8d-d823-e037-dec4-c036-b20f</t>
  </si>
  <si>
    <t>Dom Ludowy w Woli Rogowskiej</t>
  </si>
  <si>
    <t>ef03-b24a-3bb0-6133-0e06-e122-0fe6-a7d1</t>
  </si>
  <si>
    <t>Dom Ludowy w Wietrzychowicach</t>
  </si>
  <si>
    <t>abc5-f4f4-e208-5294-2be6-1516-269d-4eb7</t>
  </si>
  <si>
    <t>Dom Ludowy w Demblinie</t>
  </si>
  <si>
    <t>4b9d-36b6-f1ad-4924-9470-3bf6-8c2e-a3cf</t>
  </si>
  <si>
    <t>Dom Ludowy w Jadownikach Mokrych</t>
  </si>
  <si>
    <t>2f04-2a75-c2e7-ed31-1a67-0dd2-3437-f787</t>
  </si>
  <si>
    <t>Szkoła Podstawowa im. 100 - lecia Ruchu Ludowego</t>
  </si>
  <si>
    <t>gm. Wierzchosławice</t>
  </si>
  <si>
    <t>b4ee-fc61-696b-935e-f533-6839-99c0-837c</t>
  </si>
  <si>
    <t>06f6-9bd6-ac6a-cee9-3c3e-02a8-38a1-c897</t>
  </si>
  <si>
    <t>Szkoła Podstawowa im. Mikołaja Kopernika</t>
  </si>
  <si>
    <t>d746-a8e6-5e2e-88c9-4e77-69a1-f101-2ae4</t>
  </si>
  <si>
    <t>Szkoła Podstawowa im. Tadeusza Kościuszki</t>
  </si>
  <si>
    <t>9254-efa0-223d-6e0b-c2dd-2b92-b46b-9be4</t>
  </si>
  <si>
    <t>Szkoła Podstawowa im. Wincentego Witosa</t>
  </si>
  <si>
    <t>b6a4-81b6-cbfc-241a-bb0a-9fdd-ab20-998a</t>
  </si>
  <si>
    <t>Szkoła Podstawowa im. Ks. Jana Twardowskiego</t>
  </si>
  <si>
    <t>bfe8-be56-9f1b-12de-cc1c-112b-41f2-8be1</t>
  </si>
  <si>
    <t>Szkoła Podstawowa - Filia im. Św. Jadwigi Królowej Polski</t>
  </si>
  <si>
    <t>4c60-b7b0-9796-e780-0072-639d-e845-7266</t>
  </si>
  <si>
    <t>Dom Ludowy</t>
  </si>
  <si>
    <t>b472-3daa-b861-ea61-7a3c-25e0-0d26-3d45</t>
  </si>
  <si>
    <t>Centrum Zdrowia Tuchów Sp. z o.o</t>
  </si>
  <si>
    <t>gm. Tuchów</t>
  </si>
  <si>
    <t>a423-39b5-3d38-f0c9-0fb5-dd24-0c2e-8f5e</t>
  </si>
  <si>
    <t>Dom Kultury w Tuchowie (wejście od strony północnej)</t>
  </si>
  <si>
    <t>4ab3-f284-da52-af77-9be7-a9c5-1e78-6f94</t>
  </si>
  <si>
    <t>Dom Kultury w Tuchowie (wejście od strony wschodniej)</t>
  </si>
  <si>
    <t>4d5c-bf62-4439-3e6b-bb90-c791-be66-24db</t>
  </si>
  <si>
    <t>Klasztor oo. Redemptorystów, Sala "Betania"</t>
  </si>
  <si>
    <t>2c9d-db91-8626-ca3a-d9f9-d533-c064-174b</t>
  </si>
  <si>
    <t>e6b0-9a85-e551-814a-0b9f-2796-0b37-69f2</t>
  </si>
  <si>
    <t>Publiczna Szkoła Podstawowa</t>
  </si>
  <si>
    <t>1801-8955-baf3-aa69-9398-e312-6fc5-15a4</t>
  </si>
  <si>
    <t>80ed-2614-23ae-9b9c-0712-a810-7385-a0cc</t>
  </si>
  <si>
    <t>Niepubliczna Szkoła Podstawowa</t>
  </si>
  <si>
    <t>c73d-b825-abbd-d83a-d417-d9ae-1d7c-1d4a</t>
  </si>
  <si>
    <t>Dom Kultury</t>
  </si>
  <si>
    <t>4e98-4913-dad4-02e1-1744-503d-9911-8bd3</t>
  </si>
  <si>
    <t>43ed-7658-0fe0-9993-1e54-3bb7-5e40-1963</t>
  </si>
  <si>
    <t>9e5d-b29e-7038-d3c9-c967-3d5e-e33e-647b</t>
  </si>
  <si>
    <t>Zespół Szkół</t>
  </si>
  <si>
    <t>f518-c423-e9f3-4180-bbea-2fbe-7354-1e90</t>
  </si>
  <si>
    <t>Dom wielofunkcyjny "Jodełka"</t>
  </si>
  <si>
    <t>065a-b27a-d9cc-ca3f-6f32-8a80-0ce5-2ebc</t>
  </si>
  <si>
    <t>22b4-2cb8-7850-d05b-c475-9946-9bd9-4560</t>
  </si>
  <si>
    <t>209b-0ca0-cd59-5997-e350-3b0e-2da5-8832</t>
  </si>
  <si>
    <t>3d60-3595-f835-55b7-6fb2-d89a-63b6-f2a9</t>
  </si>
  <si>
    <t>Dom Pomocy Społecznej w Nowodworzu</t>
  </si>
  <si>
    <t>gm. Tarnów</t>
  </si>
  <si>
    <t>ae35-25b6-9c60-b897-31aa-a8bb-b130-330e</t>
  </si>
  <si>
    <t>Dom Ludowy w Nowodworzu</t>
  </si>
  <si>
    <t>580d-e014-0daf-a1ec-f0ab-f7f7-028b-c1dd</t>
  </si>
  <si>
    <t>Niepubliczna Szkoła Podstawowa w Koszycach Małych</t>
  </si>
  <si>
    <t>471a-c9e8-b986-5366-874e-4f8f-0ab9-cc2a</t>
  </si>
  <si>
    <t>Szkoła Podstawowa w Zgłobicach</t>
  </si>
  <si>
    <t>5cea-4aae-2c45-d9ed-a272-d858-96bb-6ae4</t>
  </si>
  <si>
    <t>376b-bf2f-49d8-24f7-6f6d-a479-708d-fb0b</t>
  </si>
  <si>
    <t>Szkoła Podstawowa w Zbylitowskiej Górze</t>
  </si>
  <si>
    <t>9d08-77bb-fe61-8c25-2eff-b4b8-3979-151f</t>
  </si>
  <si>
    <t>740b-a72f-f8fe-b13d-2d83-7dee-3a3d-3e95</t>
  </si>
  <si>
    <t>Szkoła Podstawowa w Zawadzie</t>
  </si>
  <si>
    <t>97e9-1c35-bba2-0575-bbe4-97e4-cc95-f1a3</t>
  </si>
  <si>
    <t>Zespół Szkół Publicznych w Woli Rzędzińskiej</t>
  </si>
  <si>
    <t>1f62-e54b-8777-797c-1257-63c2-9f98-75ba</t>
  </si>
  <si>
    <t>260d-6f7c-5fd3-6ee2-4932-37aa-4951-3e6e</t>
  </si>
  <si>
    <t>Szkoła Podstawowa Nr 1 w Woli Rzędzińskiej</t>
  </si>
  <si>
    <t>393f-7e4e-3aae-88f3-a2a3-0929-a88d-f60b</t>
  </si>
  <si>
    <t>92ef-762e-e895-5b45-4f98-977e-3b4d-0ae9</t>
  </si>
  <si>
    <t>18ca-4cbf-f165-b5e4-42a5-8879-1a9b-8e67</t>
  </si>
  <si>
    <t>Zespół Szkół Publicznych w Tarnowcu</t>
  </si>
  <si>
    <t>6c62-92de-e837-bf62-fb69-b64f-1da1-05d6</t>
  </si>
  <si>
    <t>Przedszkole Niepubliczne w Tarnowcu</t>
  </si>
  <si>
    <t>87d9-5b89-9957-51d8-c1b8-3cb3-7d98-6fa6</t>
  </si>
  <si>
    <t>Dom Wielofunkcyjny w Radlnej</t>
  </si>
  <si>
    <t>8c1f-cc90-02c0-d6ed-74b0-7fa0-7a69-e49f</t>
  </si>
  <si>
    <t>Szkoła Podstawowa w Porębie Radlnej</t>
  </si>
  <si>
    <t>3513-26e6-3439-d445-0b67-8ef2-1d8e-593d</t>
  </si>
  <si>
    <t>Szkoła Podstawowa w Łękawce</t>
  </si>
  <si>
    <t>cd42-94fb-9f21-1ea5-9058-81aa-4add-523a</t>
  </si>
  <si>
    <t>Szkoła Podstawowa w Jodłówce-Wałkach</t>
  </si>
  <si>
    <t>1588-4a89-5f21-b71c-7c82-24fa-1861-3aa0</t>
  </si>
  <si>
    <t>Zespół Szkół Publicznych w Koszycach Wielkich</t>
  </si>
  <si>
    <t>4345-ec33-9477-dad0-6fd6-c059-eac5-8a24</t>
  </si>
  <si>
    <t>0131-c675-2cdc-543b-9710-a0f0-ec99-225b</t>
  </si>
  <si>
    <t>8cfc-f42d-aaca-b75b-e3cc-0e5f-c3aa-a6b6</t>
  </si>
  <si>
    <t>Szkoła Podstawowa w Zgłobicach, Filia w Białej</t>
  </si>
  <si>
    <t>8461-21ba-c625-643a-ece1-9f23-472f-7e56</t>
  </si>
  <si>
    <t>Szkoła Podstawowa w Błoniu</t>
  </si>
  <si>
    <t>4647-f326-e1e4-ab86-fb90-ac2c-62fe-a816</t>
  </si>
  <si>
    <t>Zespół Szkoły Podstawowej Nr 1 i Gimnazjum w Szynwałdzie</t>
  </si>
  <si>
    <t>gm. Skrzyszów</t>
  </si>
  <si>
    <t>9c68-b2ab-6999-0acc-6cc2-9f8c-1f94-ba7b</t>
  </si>
  <si>
    <t>b970-d3f0-25fc-2958-9929-a796-422b-2a6c</t>
  </si>
  <si>
    <t>Zespół Szkoły Podstawowej i Gimnazjum w Pogórskiej Woli</t>
  </si>
  <si>
    <t>15c0-1142-91e7-19f2-6bb2-41bb-428a-3694</t>
  </si>
  <si>
    <t>a447-638b-8d81-c985-fe74-125d-4bfc-943c</t>
  </si>
  <si>
    <t>Przedszkole Publiczne w Łękawicy</t>
  </si>
  <si>
    <t>c628-92f6-a1f0-524c-8315-ab55-81d3-4631</t>
  </si>
  <si>
    <t>c585-9937-27bd-be02-6473-0a9f-6dc5-dd6a</t>
  </si>
  <si>
    <t>Szkoła Podstawowa w Ładnej</t>
  </si>
  <si>
    <t>298e-07d1-3c28-b145-0fbf-d0cf-1f77-e1d2</t>
  </si>
  <si>
    <t>Zespół Szkoły Podstawowej Nr 1 i Gimnazjum w Skrzyszowie</t>
  </si>
  <si>
    <t>4f75-65d9-6ff3-7ac9-72ca-0cf4-e47a-02cb</t>
  </si>
  <si>
    <t>627b-2935-2310-d6c1-c330-acbf-0f78-0f00</t>
  </si>
  <si>
    <t>Remiza Ochotniczej Straży Pożarnej w Kołkówce</t>
  </si>
  <si>
    <t>gm. Rzepiennik Strzyżewski</t>
  </si>
  <si>
    <t>7e1c-17e0-2eeb-0b03-3e32-5a5e-ac21-9cd3</t>
  </si>
  <si>
    <t>Dom Ludowy w Turzy</t>
  </si>
  <si>
    <t>b56a-6071-6501-3660-abb9-87b0-47b1-a686</t>
  </si>
  <si>
    <t>Gminny Ośrodek Kultury w Rzepienniku Suchym</t>
  </si>
  <si>
    <t>3f27-1323-e649-3a7f-2901-2ede-e45f-4689</t>
  </si>
  <si>
    <t>Remiza Ochotniczej Straży Pożarnej w Rzepienniku Strzyżewskim</t>
  </si>
  <si>
    <t>c144-0281-bf96-5515-2a9c-6bf2-f2b4-ac8d</t>
  </si>
  <si>
    <t>Szkoła Podstawowa w Rzepienniku Biskupim</t>
  </si>
  <si>
    <t>351a-9e19-89ca-335d-1e15-e188-887d-afe1</t>
  </si>
  <si>
    <t>Remiza Ochotniczej Straży Pożarnej w Olszynach</t>
  </si>
  <si>
    <t>1353-1eae-b4e3-9e78-a022-681d-2ee2-6632</t>
  </si>
  <si>
    <t>Zespół Szkół w Lubczy</t>
  </si>
  <si>
    <t>gm. Ryglice</t>
  </si>
  <si>
    <t>08fa-9aea-27a9-1e34-c136-8175-6faa-0714</t>
  </si>
  <si>
    <t>Pałac pod Dębami w Zalasowej</t>
  </si>
  <si>
    <t>2f78-6f6e-12dc-6a22-620a-8b5b-5d44-8353</t>
  </si>
  <si>
    <t>Zespół Szkolno-Przedszkolny w Zalasowej</t>
  </si>
  <si>
    <t>7512-c800-684e-4612-0c37-f7c3-13e7-98e0</t>
  </si>
  <si>
    <t>Remiza Ochotniczej Straży Pożarnej w Woli Lubeckiej</t>
  </si>
  <si>
    <t>e730-716f-1b21-09c6-e29b-8d06-0964-2662</t>
  </si>
  <si>
    <t>Remiza Ochotniczej Straży Pożarnej w Kowalowej</t>
  </si>
  <si>
    <t>f064-9f42-a77c-18ca-271a-6b4f-70be-b50a</t>
  </si>
  <si>
    <t>Remiza Ochotniczej Straży Pożarnej w Joninach</t>
  </si>
  <si>
    <t>4c19-35c2-b108-123e-8a5f-7780-14f9-8ae2</t>
  </si>
  <si>
    <t>Szkoła Podstawowa w Bistuszowej</t>
  </si>
  <si>
    <t>73db-2853-91f4-4d6b-85f3-c099-df2f-85b7</t>
  </si>
  <si>
    <t>Dom Kultury w Ryglicach</t>
  </si>
  <si>
    <t>31d5-845c-c072-6b93-ff6e-0e32-3dab-dfe0</t>
  </si>
  <si>
    <t>Publiczne Gimnazjum nr 1 w Ryglicach</t>
  </si>
  <si>
    <t>9253-4763-3658-84fa-885d-72a1-dfd6-1dbc</t>
  </si>
  <si>
    <t xml:space="preserve">Dom Opieki "U Wronów" w Zabawie </t>
  </si>
  <si>
    <t>gm. Radłów</t>
  </si>
  <si>
    <t>6e9f-5a23-de25-3dbd-c443-0fe2-a352-9c35</t>
  </si>
  <si>
    <t>Zespół Szkolno-Przedszkolny w Woli Radłowskiej</t>
  </si>
  <si>
    <t>94df-cfb8-96a4-cda6-c4d1-0e98-407c-4cd2</t>
  </si>
  <si>
    <t>Zespół Szkół w Zabawie</t>
  </si>
  <si>
    <t>ed3e-e064-0bb2-9c19-8283-2156-2a93-9600</t>
  </si>
  <si>
    <t>Dom Ludowy w Marcinkowicach</t>
  </si>
  <si>
    <t>d54d-e352-5ae2-83ec-fc9d-a83e-f048-7299</t>
  </si>
  <si>
    <t>Zespół Szkół w Radłowie</t>
  </si>
  <si>
    <t>bfe6-9faf-38b0-34d0-1df7-4fca-74f2-fea5</t>
  </si>
  <si>
    <t>Wiejski Dom Kultury w Biskupicach Radłowskich</t>
  </si>
  <si>
    <t>3a75-5487-5600-c789-6661-a1ea-d710-3f36</t>
  </si>
  <si>
    <t>Zespół Szkoły Podstawowej i Przedszkola w Niwce Niepubliczna Szkoła Podstawowa w Niwce</t>
  </si>
  <si>
    <t>6c50-d48e-124a-bdc6-dfb7-eb85-8c26-8061</t>
  </si>
  <si>
    <t>Remiza Ochotniczej Straży Pożarnej w Radłowie</t>
  </si>
  <si>
    <t>1cff-c156-303c-0707-5f3a-ff10-3269-0609</t>
  </si>
  <si>
    <t>Szkoła Podstawowa w Świebodzinie</t>
  </si>
  <si>
    <t>gm. Pleśna</t>
  </si>
  <si>
    <t>3c7f-7a01-ac6c-b5e4-cfc1-a422-6d03-eacb</t>
  </si>
  <si>
    <t>Szkoła Podstawowa w Szczepanowicach</t>
  </si>
  <si>
    <t>19fb-c0f2-b29a-c79e-106a-8ed3-4427-b1f4</t>
  </si>
  <si>
    <t>Szkoła Podstawowa w Rychwałdzie</t>
  </si>
  <si>
    <t>c9a3-0135-9d06-acfc-f289-8160-d07d-de25</t>
  </si>
  <si>
    <t>Zespół Szkolno Przedszkolny w Rzuchowej</t>
  </si>
  <si>
    <t>ceb7-2271-55bf-6c6c-9376-ad2e-709e-2317</t>
  </si>
  <si>
    <t>Gimnazjum w Pleśnej</t>
  </si>
  <si>
    <t>53a7-556f-1831-78b9-2347-1aa7-5aa5-48c7</t>
  </si>
  <si>
    <t>Szkoła Podstawowa w Pleśnej</t>
  </si>
  <si>
    <t>6f82-dc20-65e8-6dfc-7c6c-4780-5b5a-bf72</t>
  </si>
  <si>
    <t>Centrum Kultury, Sportu i Promocji Gminy Pleśna</t>
  </si>
  <si>
    <t>3e77-c642-b8b1-532d-b04d-07d6-d30f-ec0a</t>
  </si>
  <si>
    <t>Szkoła Podstawowa w Lubince</t>
  </si>
  <si>
    <t>5aa4-3744-828d-10e8-9cae-bfe0-01cf-99f9</t>
  </si>
  <si>
    <t>Szkoła Podstawowa w Lichwinie</t>
  </si>
  <si>
    <t>0aeb-99e1-9090-25a5-7077-dc3a-8f27-19e7</t>
  </si>
  <si>
    <t>Filia Centrum Kultury Sportu i Promocji Gminy Pleśna w Janowicach</t>
  </si>
  <si>
    <t>8ec3-13b5-c831-b209-7f89-e8d9-4e8b-ef95</t>
  </si>
  <si>
    <t>Budynek Szkoły Podstawowej w Dąbrówce Szczepanowskiej</t>
  </si>
  <si>
    <t>c72e-55ff-c52f-e383-4b64-21e5-ccac-e180</t>
  </si>
  <si>
    <t>Przedszkole</t>
  </si>
  <si>
    <t>gm. Lisia Góra</t>
  </si>
  <si>
    <t>5870-a376-8566-dbc2-4e83-1a23-ada6-8571</t>
  </si>
  <si>
    <t>Gminny Ośrodek Kultury</t>
  </si>
  <si>
    <t>66f8-8458-4797-01df-be78-7514-a3ec-1e6d</t>
  </si>
  <si>
    <t>14cd-f3b7-2eb6-9b66-0c1f-201b-fb12-6699</t>
  </si>
  <si>
    <t>da21-8978-e440-a824-3680-9ba4-a968-6678</t>
  </si>
  <si>
    <t>d08e-3f61-4cfd-9dee-3741-7fb8-1d22-5ef0</t>
  </si>
  <si>
    <t>8fb2-bebe-f911-47ba-382b-c4e5-1e56-467f</t>
  </si>
  <si>
    <t>Zespół Gimnazjum i Szkoły Podstawowej</t>
  </si>
  <si>
    <t>5c42-d7ec-2d11-0541-3310-766e-727c-beba</t>
  </si>
  <si>
    <t>91ce-5b83-37fa-50a0-405b-d240-e46d-b9c2</t>
  </si>
  <si>
    <t>0e46-a4dc-f834-b26c-a4bf-3085-84b6-cfa4</t>
  </si>
  <si>
    <t>Zespół Gimnazjum, Szkoły Podstawowej i Gminnego Przedszkola</t>
  </si>
  <si>
    <t>baff-6ba2-9eba-ddc9-2261-6f49-28f2-6584</t>
  </si>
  <si>
    <t>d9c8-6a0b-407f-9021-de6c-b392-8bb0-ede7</t>
  </si>
  <si>
    <t>535e-f147-0f3f-297e-4941-cf0b-ef37-5a19</t>
  </si>
  <si>
    <t>gm. Gromnik</t>
  </si>
  <si>
    <t>4697-8c7a-91df-2b99-a174-a967-c4ad-1a7e</t>
  </si>
  <si>
    <t>8b4e-b380-7d10-5d7c-f60e-4e02-5dce-39b0</t>
  </si>
  <si>
    <t>4f24-5de6-6dac-372e-5c55-62f9-13d1-71ad</t>
  </si>
  <si>
    <t>c84d-d598-41c1-74b7-932d-af63-8a00-7e97</t>
  </si>
  <si>
    <t>6816-5572-76f8-ba04-da45-0c19-df38-72a1</t>
  </si>
  <si>
    <t>8379-b580-9cc0-0697-880d-4f13-074f-0a90</t>
  </si>
  <si>
    <t xml:space="preserve"> Dom Ludowy</t>
  </si>
  <si>
    <t>f961-eb67-fca7-66ab-7ba9-4317-1d53-fa83</t>
  </si>
  <si>
    <t>Zespół Szkół Publicznych w Zborowicach</t>
  </si>
  <si>
    <t>gm. Ciężkowice</t>
  </si>
  <si>
    <t>8332-34f5-8503-7807-e208-0cae-2d95-6123</t>
  </si>
  <si>
    <t>Zespół Szkół Publicznych w Jastrzębi</t>
  </si>
  <si>
    <t>2bd4-fd24-736c-699d-c4cd-a2fb-77f7-e8be</t>
  </si>
  <si>
    <t>Urząd Gminy Ciężkowice</t>
  </si>
  <si>
    <t>b39c-76d5-cbdf-1e8c-54f8-71f7-cb20-97ca</t>
  </si>
  <si>
    <t>Dom Ludowy w Bruśniku</t>
  </si>
  <si>
    <t>6c3d-0ddb-b538-8d5c-67e5-f03c-9a51-3002</t>
  </si>
  <si>
    <t xml:space="preserve">Centrum Kultury i Promocji Gminy Ciężkowice </t>
  </si>
  <si>
    <t>bb36-ab0c-e4fb-e80b-7722-41e9-5c98-9f46</t>
  </si>
  <si>
    <t>Urząd Miasta i Gminy w Szczucinie</t>
  </si>
  <si>
    <t>gm. Szczucin</t>
  </si>
  <si>
    <t>a126-1b37-fc62-82f8-8df2-bf49-b905-38e8</t>
  </si>
  <si>
    <t>Hala Widowiskowo-Sportowa w Szczucinie</t>
  </si>
  <si>
    <t>9a4d-7820-e2ad-fcf8-1d98-c91e-c8b2-6748</t>
  </si>
  <si>
    <t>Zespół Szkolno-Przedszkolny w Słupcu</t>
  </si>
  <si>
    <t>e1a1-85a2-a037-5636-cd1c-f7ae-3234-ff63</t>
  </si>
  <si>
    <t>Gimnazjum w Radwanie</t>
  </si>
  <si>
    <t>b706-fc29-d2e2-8ba9-1f77-bbcd-107a-aade</t>
  </si>
  <si>
    <t>Wiejski Ośrodek Doradztwa Rolniczego w Lubaszu</t>
  </si>
  <si>
    <t>08f8-0e55-6f44-9231-b966-8a88-8205-6920</t>
  </si>
  <si>
    <t>Zespół Szkolno-Przedszkolny w Skrzynce</t>
  </si>
  <si>
    <t>0f13-dbd0-ca56-f418-4258-06c9-4acb-9421</t>
  </si>
  <si>
    <t>Wiejski Dom Ludowy w Dąbrowicy</t>
  </si>
  <si>
    <t>d5dc-69fe-8bad-319e-ccea-089a-79a4-2dc4</t>
  </si>
  <si>
    <t>Szkoła Podstawowa w Zabrniu</t>
  </si>
  <si>
    <t>5475-df3e-4aa4-faae-2ac7-eb51-3e45-4ade</t>
  </si>
  <si>
    <t>Zespół Szkół w Borkach</t>
  </si>
  <si>
    <t>ec43-56ee-7d92-f570-8224-11de-9e71-b44c</t>
  </si>
  <si>
    <t>Dom Ludowy w Smykowie</t>
  </si>
  <si>
    <t>gm. Radgoszcz</t>
  </si>
  <si>
    <t>b0b4-5545-383d-e1ca-feb6-963d-a4ac-e5df</t>
  </si>
  <si>
    <t>Szkoła Filialna w Małcu</t>
  </si>
  <si>
    <t>ccee-da27-db21-e011-efae-ca06-d621-1462</t>
  </si>
  <si>
    <t>Zespół Szkół Publicznych w Luszowicach</t>
  </si>
  <si>
    <t>f143-da6b-e05d-3ae8-6a0f-9237-68eb-cca7</t>
  </si>
  <si>
    <t xml:space="preserve">Wiejski Dom Kultury w Radgoszczy - Narożnikach </t>
  </si>
  <si>
    <t>17f9-0fd4-48a1-d350-9914-ea66-fb95-2393</t>
  </si>
  <si>
    <t>Budynek Integracji Społeczności Wiejskiej w Żdżarach</t>
  </si>
  <si>
    <t>1800-5b8e-ba17-b5df-05af-216e-4e4a-10a3</t>
  </si>
  <si>
    <t>Zespół Szkół Publicznych w Radgoszczy</t>
  </si>
  <si>
    <t>b3de-90bf-e86f-bf93-581f-20ee-9153-12f2</t>
  </si>
  <si>
    <t>Szkoła Podstawowa w Zarzeczu Dużym</t>
  </si>
  <si>
    <t>6c25-10a5-3ccb-8b92-bd62-0a76-a83c-da0d</t>
  </si>
  <si>
    <t>Budynek szkoły w Oleśnicy</t>
  </si>
  <si>
    <t>gm. Olesno</t>
  </si>
  <si>
    <t>620e-20c0-7d2f-bacb-249b-3a48-7974-eeb6</t>
  </si>
  <si>
    <t>Remiza OSP w Dąbrówkach Breńskich</t>
  </si>
  <si>
    <t>2dbd-b3f9-3a13-3731-880e-a6b3-134a-2e91</t>
  </si>
  <si>
    <t>Remiza OSP w Pilczy Żelichowskiej</t>
  </si>
  <si>
    <t>5e0e-876c-6542-6757-e5fc-c165-4f05-f4ef</t>
  </si>
  <si>
    <t>Szkoła Podstawowa w Wielopolu</t>
  </si>
  <si>
    <t>4c41-c9fc-e421-bde6-8fc1-258d-b66e-2f7b</t>
  </si>
  <si>
    <t>Remiza OSP w Zalipiu</t>
  </si>
  <si>
    <t>0e0a-e470-7c12-b118-16d9-05b9-a924-a291</t>
  </si>
  <si>
    <t>Świetlica Wiejska w Podborzu</t>
  </si>
  <si>
    <t>4fd5-81e4-49d4-c358-acd5-88f2-556f-8209</t>
  </si>
  <si>
    <t>Dom Strażaka w Ćwikowie</t>
  </si>
  <si>
    <t>7db8-fb9f-9138-0777-e00f-45c8-6d6e-4a35</t>
  </si>
  <si>
    <t>Świetlica Urzędu Gminy w Oleśnie</t>
  </si>
  <si>
    <t>f7b2-45be-33fe-f4c9-65d1-6de2-e81a-eca8</t>
  </si>
  <si>
    <t>Dom Radosnej Starości w Kupieninie</t>
  </si>
  <si>
    <t>gm. Mędrzechów</t>
  </si>
  <si>
    <t>d029-9a8c-1c8d-bc6f-ace3-7108-7730-6915</t>
  </si>
  <si>
    <t>Dom Ludowy w Woli Mędrzechowskiej</t>
  </si>
  <si>
    <t>4a62-476f-dd08-2674-c36a-df14-db3f-c815</t>
  </si>
  <si>
    <t>Dom Ludowy w Grądach</t>
  </si>
  <si>
    <t>dd41-a763-a92c-9aaa-328e-91fa-dcf3-10a3</t>
  </si>
  <si>
    <t>Urząd Gminy w Mędrzechowie</t>
  </si>
  <si>
    <t>fa72-e7f3-56cd-2302-d343-820c-12aa-40a5</t>
  </si>
  <si>
    <t>Gabinet Rehabilitacji w Ujściu Jezuickim</t>
  </si>
  <si>
    <t>gm. Gręboszów</t>
  </si>
  <si>
    <t>4416-0f92-4e73-5f6c-6e86-68d3-a871-01b5</t>
  </si>
  <si>
    <t>Budynek Byłego Gimnazjum w Woli Żelichowskiej</t>
  </si>
  <si>
    <t>bfda-204c-36de-186b-1aaf-0103-5c49-d076</t>
  </si>
  <si>
    <t>Budynek Byłej Szkoły Podstawowej w Borusowej</t>
  </si>
  <si>
    <t>66df-cb9c-181a-abb7-1398-e253-91f6-e1c9</t>
  </si>
  <si>
    <t>Gminne Centrum Kultury i Czytelnictwa w Gręboszowie</t>
  </si>
  <si>
    <t>85b8-0f71-a824-3d77-1834-32f9-2dbf-5f6a</t>
  </si>
  <si>
    <t>Zespół Opieki Zdrowotnej w Dąbrowie Tarnowskiej</t>
  </si>
  <si>
    <t>gm. Dąbrowa Tarnowska</t>
  </si>
  <si>
    <t>cbec-c572-9554-bbd2-900b-7867-bf14-17c0</t>
  </si>
  <si>
    <t>Dom Pomocy Społecznej Św. Brata Alberta Chmielowskiego</t>
  </si>
  <si>
    <t>1ae9-9ee6-00f7-52d6-17d1-1455-b22c-f486</t>
  </si>
  <si>
    <t>Budynek byłej Szkoły Podstawowej</t>
  </si>
  <si>
    <t>7a34-d8ec-6d44-2157-2dff-9460-e603-1a99</t>
  </si>
  <si>
    <t>Centrum Kulturalno-Społeczne</t>
  </si>
  <si>
    <t>6235-9fb2-a350-9aab-73c5-85fc-42a4-f935</t>
  </si>
  <si>
    <t>97b4-99af-0ae1-1a38-d4ab-63c4-1c8d-1d90</t>
  </si>
  <si>
    <t xml:space="preserve">Centrum Kulturalno-Społeczne </t>
  </si>
  <si>
    <t>6782-a86c-a1b8-f215-f260-4ddf-1649-86d0</t>
  </si>
  <si>
    <t>f6a2-72a3-bd9d-426c-d800-a1b8-5fd5-26b9</t>
  </si>
  <si>
    <t>Filia Publicznej Szkoły Podstawowej</t>
  </si>
  <si>
    <t>3e1d-fcc1-4483-b6c9-5803-48c8-a27b-20c0</t>
  </si>
  <si>
    <t>a552-5604-f78d-ab2b-4ca1-05f3-4bad-b1af</t>
  </si>
  <si>
    <t>09f0-a17a-f7e1-1964-4c63-3c3d-5d3f-48cf</t>
  </si>
  <si>
    <t>f16b-03c2-adf3-5654-ded6-2f25-6853-9f87</t>
  </si>
  <si>
    <t>0e5f-b943-7aab-f824-defc-8fed-b3ff-0dce</t>
  </si>
  <si>
    <t>31a3-dff2-3073-bf11-d597-1d16-eda3-b714</t>
  </si>
  <si>
    <t>Publiczna Szkoła Podstawowa Nr 1</t>
  </si>
  <si>
    <t>3640-54f2-b2bc-60df-1e04-96a3-abef-75df</t>
  </si>
  <si>
    <t>dd9a-3509-fa06-b690-7218-1646-e6a0-0a43</t>
  </si>
  <si>
    <t>d7bc-25f4-92f2-70d3-d5cd-c5d9-c3ae-9057</t>
  </si>
  <si>
    <t>Publiczne Gimnazjum Nr 1</t>
  </si>
  <si>
    <t>c9f2-2e00-8fb9-2846-9f92-93aa-78cd-3119</t>
  </si>
  <si>
    <t>86af-e7cb-c0e3-0986-058a-07f6-fa0d-138f</t>
  </si>
  <si>
    <t>Dąbrowski Dom Kultury</t>
  </si>
  <si>
    <t>3890-3b21-e6a8-3653-3ad4-effa-af89-0309</t>
  </si>
  <si>
    <t>67a6-03e3-e9b3-bc5d-6464-627e-d7cb-5404</t>
  </si>
  <si>
    <t>Dom Ludowy w Samocicach</t>
  </si>
  <si>
    <t>gm. Bolesław</t>
  </si>
  <si>
    <t>225d-87d1-325a-e87e-557b-16f2-1e63-a60c</t>
  </si>
  <si>
    <t>Urząd Gminy w Bolesławiu</t>
  </si>
  <si>
    <t>61cf-61fc-bdb6-228d-65b3-4f07-21cd-90e7</t>
  </si>
  <si>
    <t>Razem</t>
  </si>
  <si>
    <t>Łukasz Michał WĘGRZYN</t>
  </si>
  <si>
    <t>Kazimierz Adam WIATR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</si>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</sst>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87"/>
  <sheetViews>
    <sheetView tabSelected="1" workbookViewId="0"/>
  </sheetViews>
  <sheetFormatPr defaultRowHeight="15"/>
  <sheetData>
    <row r="1" spans="1:31">
      <c r="A1" t="s">
        <v>554</v>
      </c>
      <c r="B1" t="s">
        <v>553</v>
      </c>
      <c r="C1" t="s">
        <v>552</v>
      </c>
      <c r="D1" t="s">
        <v>551</v>
      </c>
      <c r="E1" t="s">
        <v>550</v>
      </c>
      <c r="F1" t="s">
        <v>549</v>
      </c>
      <c r="G1" t="s">
        <v>548</v>
      </c>
      <c r="H1" t="s">
        <v>547</v>
      </c>
      <c r="I1" t="s">
        <v>546</v>
      </c>
      <c r="J1" t="s">
        <v>545</v>
      </c>
      <c r="K1" t="s">
        <v>544</v>
      </c>
      <c r="L1" t="s">
        <v>543</v>
      </c>
      <c r="M1" t="s">
        <v>542</v>
      </c>
      <c r="N1" t="s">
        <v>541</v>
      </c>
      <c r="O1" t="s">
        <v>540</v>
      </c>
      <c r="P1" t="s">
        <v>539</v>
      </c>
      <c r="Q1" t="s">
        <v>538</v>
      </c>
      <c r="R1" t="s">
        <v>537</v>
      </c>
      <c r="S1" t="s">
        <v>536</v>
      </c>
      <c r="T1" t="s">
        <v>535</v>
      </c>
      <c r="U1" t="s">
        <v>534</v>
      </c>
      <c r="V1" t="s">
        <v>533</v>
      </c>
      <c r="W1" t="s">
        <v>532</v>
      </c>
      <c r="X1" t="s">
        <v>531</v>
      </c>
      <c r="Y1" t="s">
        <v>530</v>
      </c>
      <c r="Z1" t="s">
        <v>529</v>
      </c>
      <c r="AA1" t="s">
        <v>528</v>
      </c>
      <c r="AB1" t="s">
        <v>526</v>
      </c>
      <c r="AC1" t="s">
        <v>527</v>
      </c>
      <c r="AD1" t="s">
        <v>525</v>
      </c>
      <c r="AE1" t="s">
        <v>527</v>
      </c>
    </row>
    <row r="2" spans="1:31">
      <c r="A2" t="s">
        <v>524</v>
      </c>
      <c r="B2" t="s">
        <v>521</v>
      </c>
      <c r="C2" t="str">
        <f>"120401"</f>
        <v>120401</v>
      </c>
      <c r="D2" t="s">
        <v>523</v>
      </c>
      <c r="E2">
        <v>1</v>
      </c>
      <c r="F2">
        <v>1798</v>
      </c>
      <c r="G2">
        <v>1380</v>
      </c>
      <c r="H2">
        <v>711</v>
      </c>
      <c r="I2">
        <v>669</v>
      </c>
      <c r="J2">
        <v>2</v>
      </c>
      <c r="K2">
        <v>5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670</v>
      </c>
      <c r="T2">
        <v>1</v>
      </c>
      <c r="U2">
        <v>0</v>
      </c>
      <c r="V2">
        <v>670</v>
      </c>
      <c r="W2">
        <v>36</v>
      </c>
      <c r="X2">
        <v>13</v>
      </c>
      <c r="Y2">
        <v>23</v>
      </c>
      <c r="Z2">
        <v>0</v>
      </c>
      <c r="AA2">
        <v>634</v>
      </c>
      <c r="AB2">
        <v>285</v>
      </c>
      <c r="AC2">
        <v>349</v>
      </c>
      <c r="AD2">
        <v>634</v>
      </c>
    </row>
    <row r="3" spans="1:31">
      <c r="A3" t="s">
        <v>522</v>
      </c>
      <c r="B3" t="s">
        <v>521</v>
      </c>
      <c r="C3" t="str">
        <f>"120401"</f>
        <v>120401</v>
      </c>
      <c r="D3" t="s">
        <v>520</v>
      </c>
      <c r="E3">
        <v>2</v>
      </c>
      <c r="F3">
        <v>538</v>
      </c>
      <c r="G3">
        <v>420</v>
      </c>
      <c r="H3">
        <v>225</v>
      </c>
      <c r="I3">
        <v>195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195</v>
      </c>
      <c r="T3">
        <v>0</v>
      </c>
      <c r="U3">
        <v>0</v>
      </c>
      <c r="V3">
        <v>195</v>
      </c>
      <c r="W3">
        <v>7</v>
      </c>
      <c r="X3">
        <v>0</v>
      </c>
      <c r="Y3">
        <v>7</v>
      </c>
      <c r="Z3">
        <v>0</v>
      </c>
      <c r="AA3">
        <v>188</v>
      </c>
      <c r="AB3">
        <v>44</v>
      </c>
      <c r="AC3">
        <v>144</v>
      </c>
      <c r="AD3">
        <v>188</v>
      </c>
    </row>
    <row r="4" spans="1:31">
      <c r="A4" t="s">
        <v>519</v>
      </c>
      <c r="B4" t="s">
        <v>491</v>
      </c>
      <c r="C4" t="str">
        <f t="shared" ref="C4:C23" si="0">"120402"</f>
        <v>120402</v>
      </c>
      <c r="D4" t="s">
        <v>517</v>
      </c>
      <c r="E4">
        <v>1</v>
      </c>
      <c r="F4">
        <v>1377</v>
      </c>
      <c r="G4">
        <v>1050</v>
      </c>
      <c r="H4">
        <v>375</v>
      </c>
      <c r="I4">
        <v>675</v>
      </c>
      <c r="J4">
        <v>2</v>
      </c>
      <c r="K4">
        <v>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675</v>
      </c>
      <c r="T4">
        <v>0</v>
      </c>
      <c r="U4">
        <v>0</v>
      </c>
      <c r="V4">
        <v>675</v>
      </c>
      <c r="W4">
        <v>35</v>
      </c>
      <c r="X4">
        <v>4</v>
      </c>
      <c r="Y4">
        <v>25</v>
      </c>
      <c r="Z4">
        <v>0</v>
      </c>
      <c r="AA4">
        <v>640</v>
      </c>
      <c r="AB4">
        <v>248</v>
      </c>
      <c r="AC4">
        <v>392</v>
      </c>
      <c r="AD4">
        <v>640</v>
      </c>
    </row>
    <row r="5" spans="1:31">
      <c r="A5" t="s">
        <v>518</v>
      </c>
      <c r="B5" t="s">
        <v>491</v>
      </c>
      <c r="C5" t="str">
        <f t="shared" si="0"/>
        <v>120402</v>
      </c>
      <c r="D5" t="s">
        <v>517</v>
      </c>
      <c r="E5">
        <v>2</v>
      </c>
      <c r="F5">
        <v>1596</v>
      </c>
      <c r="G5">
        <v>1230</v>
      </c>
      <c r="H5">
        <v>372</v>
      </c>
      <c r="I5">
        <v>858</v>
      </c>
      <c r="J5">
        <v>2</v>
      </c>
      <c r="K5">
        <v>3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857</v>
      </c>
      <c r="T5">
        <v>0</v>
      </c>
      <c r="U5">
        <v>0</v>
      </c>
      <c r="V5">
        <v>857</v>
      </c>
      <c r="W5">
        <v>52</v>
      </c>
      <c r="X5">
        <v>8</v>
      </c>
      <c r="Y5">
        <v>44</v>
      </c>
      <c r="Z5">
        <v>0</v>
      </c>
      <c r="AA5">
        <v>805</v>
      </c>
      <c r="AB5">
        <v>286</v>
      </c>
      <c r="AC5">
        <v>519</v>
      </c>
      <c r="AD5">
        <v>805</v>
      </c>
    </row>
    <row r="6" spans="1:31">
      <c r="A6" t="s">
        <v>516</v>
      </c>
      <c r="B6" t="s">
        <v>491</v>
      </c>
      <c r="C6" t="str">
        <f t="shared" si="0"/>
        <v>120402</v>
      </c>
      <c r="D6" t="s">
        <v>514</v>
      </c>
      <c r="E6">
        <v>3</v>
      </c>
      <c r="F6">
        <v>1658</v>
      </c>
      <c r="G6">
        <v>1280</v>
      </c>
      <c r="H6">
        <v>400</v>
      </c>
      <c r="I6">
        <v>880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880</v>
      </c>
      <c r="T6">
        <v>0</v>
      </c>
      <c r="U6">
        <v>0</v>
      </c>
      <c r="V6">
        <v>880</v>
      </c>
      <c r="W6">
        <v>46</v>
      </c>
      <c r="X6">
        <v>10</v>
      </c>
      <c r="Y6">
        <v>36</v>
      </c>
      <c r="Z6">
        <v>0</v>
      </c>
      <c r="AA6">
        <v>834</v>
      </c>
      <c r="AB6">
        <v>316</v>
      </c>
      <c r="AC6">
        <v>518</v>
      </c>
      <c r="AD6">
        <v>834</v>
      </c>
    </row>
    <row r="7" spans="1:31">
      <c r="A7" t="s">
        <v>515</v>
      </c>
      <c r="B7" t="s">
        <v>491</v>
      </c>
      <c r="C7" t="str">
        <f t="shared" si="0"/>
        <v>120402</v>
      </c>
      <c r="D7" t="s">
        <v>514</v>
      </c>
      <c r="E7">
        <v>4</v>
      </c>
      <c r="F7">
        <v>1642</v>
      </c>
      <c r="G7">
        <v>1280</v>
      </c>
      <c r="H7">
        <v>481</v>
      </c>
      <c r="I7">
        <v>799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799</v>
      </c>
      <c r="T7">
        <v>0</v>
      </c>
      <c r="U7">
        <v>0</v>
      </c>
      <c r="V7">
        <v>799</v>
      </c>
      <c r="W7">
        <v>56</v>
      </c>
      <c r="X7">
        <v>15</v>
      </c>
      <c r="Y7">
        <v>41</v>
      </c>
      <c r="Z7">
        <v>0</v>
      </c>
      <c r="AA7">
        <v>743</v>
      </c>
      <c r="AB7">
        <v>314</v>
      </c>
      <c r="AC7">
        <v>429</v>
      </c>
      <c r="AD7">
        <v>743</v>
      </c>
    </row>
    <row r="8" spans="1:31">
      <c r="A8" t="s">
        <v>513</v>
      </c>
      <c r="B8" t="s">
        <v>491</v>
      </c>
      <c r="C8" t="str">
        <f t="shared" si="0"/>
        <v>120402</v>
      </c>
      <c r="D8" t="s">
        <v>510</v>
      </c>
      <c r="E8">
        <v>5</v>
      </c>
      <c r="F8">
        <v>1548</v>
      </c>
      <c r="G8">
        <v>1200</v>
      </c>
      <c r="H8">
        <v>443</v>
      </c>
      <c r="I8">
        <v>757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757</v>
      </c>
      <c r="T8">
        <v>0</v>
      </c>
      <c r="U8">
        <v>1</v>
      </c>
      <c r="V8">
        <v>756</v>
      </c>
      <c r="W8">
        <v>47</v>
      </c>
      <c r="X8">
        <v>12</v>
      </c>
      <c r="Y8">
        <v>35</v>
      </c>
      <c r="Z8">
        <v>0</v>
      </c>
      <c r="AA8">
        <v>709</v>
      </c>
      <c r="AB8">
        <v>253</v>
      </c>
      <c r="AC8">
        <v>456</v>
      </c>
      <c r="AD8">
        <v>709</v>
      </c>
    </row>
    <row r="9" spans="1:31">
      <c r="A9" t="s">
        <v>512</v>
      </c>
      <c r="B9" t="s">
        <v>491</v>
      </c>
      <c r="C9" t="str">
        <f t="shared" si="0"/>
        <v>120402</v>
      </c>
      <c r="D9" t="s">
        <v>510</v>
      </c>
      <c r="E9">
        <v>6</v>
      </c>
      <c r="F9">
        <v>938</v>
      </c>
      <c r="G9">
        <v>730</v>
      </c>
      <c r="H9">
        <v>219</v>
      </c>
      <c r="I9">
        <v>511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511</v>
      </c>
      <c r="T9">
        <v>0</v>
      </c>
      <c r="U9">
        <v>0</v>
      </c>
      <c r="V9">
        <v>511</v>
      </c>
      <c r="W9">
        <v>29</v>
      </c>
      <c r="X9">
        <v>15</v>
      </c>
      <c r="Y9">
        <v>14</v>
      </c>
      <c r="Z9">
        <v>0</v>
      </c>
      <c r="AA9">
        <v>482</v>
      </c>
      <c r="AB9">
        <v>217</v>
      </c>
      <c r="AC9">
        <v>265</v>
      </c>
      <c r="AD9">
        <v>482</v>
      </c>
    </row>
    <row r="10" spans="1:31">
      <c r="A10" t="s">
        <v>511</v>
      </c>
      <c r="B10" t="s">
        <v>491</v>
      </c>
      <c r="C10" t="str">
        <f t="shared" si="0"/>
        <v>120402</v>
      </c>
      <c r="D10" t="s">
        <v>510</v>
      </c>
      <c r="E10">
        <v>7</v>
      </c>
      <c r="F10">
        <v>924</v>
      </c>
      <c r="G10">
        <v>720</v>
      </c>
      <c r="H10">
        <v>266</v>
      </c>
      <c r="I10">
        <v>454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454</v>
      </c>
      <c r="T10">
        <v>0</v>
      </c>
      <c r="U10">
        <v>0</v>
      </c>
      <c r="V10">
        <v>454</v>
      </c>
      <c r="W10">
        <v>27</v>
      </c>
      <c r="X10">
        <v>9</v>
      </c>
      <c r="Y10">
        <v>18</v>
      </c>
      <c r="Z10">
        <v>0</v>
      </c>
      <c r="AA10">
        <v>427</v>
      </c>
      <c r="AB10">
        <v>133</v>
      </c>
      <c r="AC10">
        <v>294</v>
      </c>
      <c r="AD10">
        <v>427</v>
      </c>
    </row>
    <row r="11" spans="1:31">
      <c r="A11" t="s">
        <v>509</v>
      </c>
      <c r="B11" t="s">
        <v>491</v>
      </c>
      <c r="C11" t="str">
        <f t="shared" si="0"/>
        <v>120402</v>
      </c>
      <c r="D11" t="s">
        <v>227</v>
      </c>
      <c r="E11">
        <v>8</v>
      </c>
      <c r="F11">
        <v>446</v>
      </c>
      <c r="G11">
        <v>350</v>
      </c>
      <c r="H11">
        <v>134</v>
      </c>
      <c r="I11">
        <v>216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216</v>
      </c>
      <c r="T11">
        <v>0</v>
      </c>
      <c r="U11">
        <v>0</v>
      </c>
      <c r="V11">
        <v>216</v>
      </c>
      <c r="W11">
        <v>16</v>
      </c>
      <c r="X11">
        <v>3</v>
      </c>
      <c r="Y11">
        <v>7</v>
      </c>
      <c r="Z11">
        <v>0</v>
      </c>
      <c r="AA11">
        <v>200</v>
      </c>
      <c r="AB11">
        <v>29</v>
      </c>
      <c r="AC11">
        <v>171</v>
      </c>
      <c r="AD11">
        <v>200</v>
      </c>
    </row>
    <row r="12" spans="1:31">
      <c r="A12" t="s">
        <v>508</v>
      </c>
      <c r="B12" t="s">
        <v>491</v>
      </c>
      <c r="C12" t="str">
        <f t="shared" si="0"/>
        <v>120402</v>
      </c>
      <c r="D12" t="s">
        <v>227</v>
      </c>
      <c r="E12">
        <v>9</v>
      </c>
      <c r="F12">
        <v>535</v>
      </c>
      <c r="G12">
        <v>410</v>
      </c>
      <c r="H12">
        <v>152</v>
      </c>
      <c r="I12">
        <v>258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258</v>
      </c>
      <c r="T12">
        <v>0</v>
      </c>
      <c r="U12">
        <v>0</v>
      </c>
      <c r="V12">
        <v>258</v>
      </c>
      <c r="W12">
        <v>7</v>
      </c>
      <c r="X12">
        <v>1</v>
      </c>
      <c r="Y12">
        <v>5</v>
      </c>
      <c r="Z12">
        <v>0</v>
      </c>
      <c r="AA12">
        <v>251</v>
      </c>
      <c r="AB12">
        <v>70</v>
      </c>
      <c r="AC12">
        <v>181</v>
      </c>
      <c r="AD12">
        <v>251</v>
      </c>
    </row>
    <row r="13" spans="1:31">
      <c r="A13" t="s">
        <v>507</v>
      </c>
      <c r="B13" t="s">
        <v>491</v>
      </c>
      <c r="C13" t="str">
        <f t="shared" si="0"/>
        <v>120402</v>
      </c>
      <c r="D13" t="s">
        <v>227</v>
      </c>
      <c r="E13">
        <v>10</v>
      </c>
      <c r="F13">
        <v>486</v>
      </c>
      <c r="G13">
        <v>380</v>
      </c>
      <c r="H13">
        <v>181</v>
      </c>
      <c r="I13">
        <v>199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199</v>
      </c>
      <c r="T13">
        <v>0</v>
      </c>
      <c r="U13">
        <v>0</v>
      </c>
      <c r="V13">
        <v>199</v>
      </c>
      <c r="W13">
        <v>11</v>
      </c>
      <c r="X13">
        <v>0</v>
      </c>
      <c r="Y13">
        <v>11</v>
      </c>
      <c r="Z13">
        <v>0</v>
      </c>
      <c r="AA13">
        <v>188</v>
      </c>
      <c r="AB13">
        <v>50</v>
      </c>
      <c r="AC13">
        <v>138</v>
      </c>
      <c r="AD13">
        <v>188</v>
      </c>
    </row>
    <row r="14" spans="1:31">
      <c r="A14" t="s">
        <v>506</v>
      </c>
      <c r="B14" t="s">
        <v>491</v>
      </c>
      <c r="C14" t="str">
        <f t="shared" si="0"/>
        <v>120402</v>
      </c>
      <c r="D14" t="s">
        <v>239</v>
      </c>
      <c r="E14">
        <v>11</v>
      </c>
      <c r="F14">
        <v>1097</v>
      </c>
      <c r="G14">
        <v>850</v>
      </c>
      <c r="H14">
        <v>397</v>
      </c>
      <c r="I14">
        <v>453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453</v>
      </c>
      <c r="T14">
        <v>0</v>
      </c>
      <c r="U14">
        <v>0</v>
      </c>
      <c r="V14">
        <v>453</v>
      </c>
      <c r="W14">
        <v>19</v>
      </c>
      <c r="X14">
        <v>3</v>
      </c>
      <c r="Y14">
        <v>16</v>
      </c>
      <c r="Z14">
        <v>0</v>
      </c>
      <c r="AA14">
        <v>434</v>
      </c>
      <c r="AB14">
        <v>116</v>
      </c>
      <c r="AC14">
        <v>318</v>
      </c>
      <c r="AD14">
        <v>434</v>
      </c>
    </row>
    <row r="15" spans="1:31">
      <c r="A15" t="s">
        <v>505</v>
      </c>
      <c r="B15" t="s">
        <v>491</v>
      </c>
      <c r="C15" t="str">
        <f t="shared" si="0"/>
        <v>120402</v>
      </c>
      <c r="D15" t="s">
        <v>239</v>
      </c>
      <c r="E15">
        <v>12</v>
      </c>
      <c r="F15">
        <v>1024</v>
      </c>
      <c r="G15">
        <v>780</v>
      </c>
      <c r="H15">
        <v>364</v>
      </c>
      <c r="I15">
        <v>416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416</v>
      </c>
      <c r="T15">
        <v>0</v>
      </c>
      <c r="U15">
        <v>0</v>
      </c>
      <c r="V15">
        <v>416</v>
      </c>
      <c r="W15">
        <v>7</v>
      </c>
      <c r="X15">
        <v>0</v>
      </c>
      <c r="Y15">
        <v>7</v>
      </c>
      <c r="Z15">
        <v>0</v>
      </c>
      <c r="AA15">
        <v>409</v>
      </c>
      <c r="AB15">
        <v>104</v>
      </c>
      <c r="AC15">
        <v>305</v>
      </c>
      <c r="AD15">
        <v>409</v>
      </c>
    </row>
    <row r="16" spans="1:31">
      <c r="A16" t="s">
        <v>504</v>
      </c>
      <c r="B16" t="s">
        <v>491</v>
      </c>
      <c r="C16" t="str">
        <f t="shared" si="0"/>
        <v>120402</v>
      </c>
      <c r="D16" t="s">
        <v>503</v>
      </c>
      <c r="E16">
        <v>13</v>
      </c>
      <c r="F16">
        <v>340</v>
      </c>
      <c r="G16">
        <v>260</v>
      </c>
      <c r="H16">
        <v>116</v>
      </c>
      <c r="I16">
        <v>144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144</v>
      </c>
      <c r="T16">
        <v>0</v>
      </c>
      <c r="U16">
        <v>0</v>
      </c>
      <c r="V16">
        <v>144</v>
      </c>
      <c r="W16">
        <v>5</v>
      </c>
      <c r="X16">
        <v>0</v>
      </c>
      <c r="Y16">
        <v>5</v>
      </c>
      <c r="Z16">
        <v>0</v>
      </c>
      <c r="AA16">
        <v>139</v>
      </c>
      <c r="AB16">
        <v>32</v>
      </c>
      <c r="AC16">
        <v>107</v>
      </c>
      <c r="AD16">
        <v>139</v>
      </c>
    </row>
    <row r="17" spans="1:30">
      <c r="A17" t="s">
        <v>502</v>
      </c>
      <c r="B17" t="s">
        <v>491</v>
      </c>
      <c r="C17" t="str">
        <f t="shared" si="0"/>
        <v>120402</v>
      </c>
      <c r="D17" t="s">
        <v>239</v>
      </c>
      <c r="E17">
        <v>14</v>
      </c>
      <c r="F17">
        <v>707</v>
      </c>
      <c r="G17">
        <v>540</v>
      </c>
      <c r="H17">
        <v>238</v>
      </c>
      <c r="I17">
        <v>302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302</v>
      </c>
      <c r="T17">
        <v>0</v>
      </c>
      <c r="U17">
        <v>0</v>
      </c>
      <c r="V17">
        <v>302</v>
      </c>
      <c r="W17">
        <v>11</v>
      </c>
      <c r="X17">
        <v>0</v>
      </c>
      <c r="Y17">
        <v>11</v>
      </c>
      <c r="Z17">
        <v>0</v>
      </c>
      <c r="AA17">
        <v>291</v>
      </c>
      <c r="AB17">
        <v>79</v>
      </c>
      <c r="AC17">
        <v>212</v>
      </c>
      <c r="AD17">
        <v>291</v>
      </c>
    </row>
    <row r="18" spans="1:30">
      <c r="A18" t="s">
        <v>501</v>
      </c>
      <c r="B18" t="s">
        <v>491</v>
      </c>
      <c r="C18" t="str">
        <f t="shared" si="0"/>
        <v>120402</v>
      </c>
      <c r="D18" t="s">
        <v>500</v>
      </c>
      <c r="E18">
        <v>15</v>
      </c>
      <c r="F18">
        <v>464</v>
      </c>
      <c r="G18">
        <v>360</v>
      </c>
      <c r="H18">
        <v>89</v>
      </c>
      <c r="I18">
        <v>271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271</v>
      </c>
      <c r="T18">
        <v>0</v>
      </c>
      <c r="U18">
        <v>0</v>
      </c>
      <c r="V18">
        <v>271</v>
      </c>
      <c r="W18">
        <v>10</v>
      </c>
      <c r="X18">
        <v>1</v>
      </c>
      <c r="Y18">
        <v>9</v>
      </c>
      <c r="Z18">
        <v>0</v>
      </c>
      <c r="AA18">
        <v>261</v>
      </c>
      <c r="AB18">
        <v>55</v>
      </c>
      <c r="AC18">
        <v>206</v>
      </c>
      <c r="AD18">
        <v>261</v>
      </c>
    </row>
    <row r="19" spans="1:30">
      <c r="A19" t="s">
        <v>499</v>
      </c>
      <c r="B19" t="s">
        <v>491</v>
      </c>
      <c r="C19" t="str">
        <f t="shared" si="0"/>
        <v>120402</v>
      </c>
      <c r="D19" t="s">
        <v>181</v>
      </c>
      <c r="E19">
        <v>16</v>
      </c>
      <c r="F19">
        <v>960</v>
      </c>
      <c r="G19">
        <v>740</v>
      </c>
      <c r="H19">
        <v>340</v>
      </c>
      <c r="I19">
        <v>400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400</v>
      </c>
      <c r="T19">
        <v>0</v>
      </c>
      <c r="U19">
        <v>0</v>
      </c>
      <c r="V19">
        <v>400</v>
      </c>
      <c r="W19">
        <v>10</v>
      </c>
      <c r="X19">
        <v>2</v>
      </c>
      <c r="Y19">
        <v>8</v>
      </c>
      <c r="Z19">
        <v>0</v>
      </c>
      <c r="AA19">
        <v>390</v>
      </c>
      <c r="AB19">
        <v>102</v>
      </c>
      <c r="AC19">
        <v>288</v>
      </c>
      <c r="AD19">
        <v>390</v>
      </c>
    </row>
    <row r="20" spans="1:30">
      <c r="A20" t="s">
        <v>498</v>
      </c>
      <c r="B20" t="s">
        <v>491</v>
      </c>
      <c r="C20" t="str">
        <f t="shared" si="0"/>
        <v>120402</v>
      </c>
      <c r="D20" t="s">
        <v>497</v>
      </c>
      <c r="E20">
        <v>17</v>
      </c>
      <c r="F20">
        <v>547</v>
      </c>
      <c r="G20">
        <v>420</v>
      </c>
      <c r="H20">
        <v>143</v>
      </c>
      <c r="I20">
        <v>277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277</v>
      </c>
      <c r="T20">
        <v>0</v>
      </c>
      <c r="U20">
        <v>0</v>
      </c>
      <c r="V20">
        <v>277</v>
      </c>
      <c r="W20">
        <v>4</v>
      </c>
      <c r="X20">
        <v>0</v>
      </c>
      <c r="Y20">
        <v>4</v>
      </c>
      <c r="Z20">
        <v>0</v>
      </c>
      <c r="AA20">
        <v>273</v>
      </c>
      <c r="AB20">
        <v>95</v>
      </c>
      <c r="AC20">
        <v>178</v>
      </c>
      <c r="AD20">
        <v>273</v>
      </c>
    </row>
    <row r="21" spans="1:30">
      <c r="A21" t="s">
        <v>496</v>
      </c>
      <c r="B21" t="s">
        <v>491</v>
      </c>
      <c r="C21" t="str">
        <f t="shared" si="0"/>
        <v>120402</v>
      </c>
      <c r="D21" t="s">
        <v>495</v>
      </c>
      <c r="E21">
        <v>18</v>
      </c>
      <c r="F21">
        <v>292</v>
      </c>
      <c r="G21">
        <v>230</v>
      </c>
      <c r="H21">
        <v>78</v>
      </c>
      <c r="I21">
        <v>152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152</v>
      </c>
      <c r="T21">
        <v>0</v>
      </c>
      <c r="U21">
        <v>0</v>
      </c>
      <c r="V21">
        <v>152</v>
      </c>
      <c r="W21">
        <v>0</v>
      </c>
      <c r="X21">
        <v>0</v>
      </c>
      <c r="Y21">
        <v>0</v>
      </c>
      <c r="Z21">
        <v>0</v>
      </c>
      <c r="AA21">
        <v>152</v>
      </c>
      <c r="AB21">
        <v>31</v>
      </c>
      <c r="AC21">
        <v>121</v>
      </c>
      <c r="AD21">
        <v>152</v>
      </c>
    </row>
    <row r="22" spans="1:30">
      <c r="A22" t="s">
        <v>494</v>
      </c>
      <c r="B22" t="s">
        <v>491</v>
      </c>
      <c r="C22" t="str">
        <f t="shared" si="0"/>
        <v>120402</v>
      </c>
      <c r="D22" t="s">
        <v>493</v>
      </c>
      <c r="E22">
        <v>19</v>
      </c>
      <c r="F22">
        <v>34</v>
      </c>
      <c r="G22">
        <v>36</v>
      </c>
      <c r="H22">
        <v>24</v>
      </c>
      <c r="I22">
        <v>12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12</v>
      </c>
      <c r="T22">
        <v>0</v>
      </c>
      <c r="U22">
        <v>0</v>
      </c>
      <c r="V22">
        <v>12</v>
      </c>
      <c r="W22">
        <v>0</v>
      </c>
      <c r="X22">
        <v>0</v>
      </c>
      <c r="Y22">
        <v>0</v>
      </c>
      <c r="Z22">
        <v>0</v>
      </c>
      <c r="AA22">
        <v>12</v>
      </c>
      <c r="AB22">
        <v>6</v>
      </c>
      <c r="AC22">
        <v>6</v>
      </c>
      <c r="AD22">
        <v>12</v>
      </c>
    </row>
    <row r="23" spans="1:30">
      <c r="A23" t="s">
        <v>492</v>
      </c>
      <c r="B23" t="s">
        <v>491</v>
      </c>
      <c r="C23" t="str">
        <f t="shared" si="0"/>
        <v>120402</v>
      </c>
      <c r="D23" t="s">
        <v>490</v>
      </c>
      <c r="E23">
        <v>20</v>
      </c>
      <c r="F23">
        <v>170</v>
      </c>
      <c r="G23">
        <v>150</v>
      </c>
      <c r="H23">
        <v>117</v>
      </c>
      <c r="I23">
        <v>33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33</v>
      </c>
      <c r="T23">
        <v>0</v>
      </c>
      <c r="U23">
        <v>0</v>
      </c>
      <c r="V23">
        <v>33</v>
      </c>
      <c r="W23">
        <v>1</v>
      </c>
      <c r="X23">
        <v>0</v>
      </c>
      <c r="Y23">
        <v>1</v>
      </c>
      <c r="Z23">
        <v>0</v>
      </c>
      <c r="AA23">
        <v>32</v>
      </c>
      <c r="AB23">
        <v>12</v>
      </c>
      <c r="AC23">
        <v>20</v>
      </c>
      <c r="AD23">
        <v>32</v>
      </c>
    </row>
    <row r="24" spans="1:30">
      <c r="A24" t="s">
        <v>489</v>
      </c>
      <c r="B24" t="s">
        <v>482</v>
      </c>
      <c r="C24" t="str">
        <f>"120403"</f>
        <v>120403</v>
      </c>
      <c r="D24" t="s">
        <v>488</v>
      </c>
      <c r="E24">
        <v>1</v>
      </c>
      <c r="F24">
        <v>903</v>
      </c>
      <c r="G24">
        <v>710</v>
      </c>
      <c r="H24">
        <v>303</v>
      </c>
      <c r="I24">
        <v>407</v>
      </c>
      <c r="J24">
        <v>2</v>
      </c>
      <c r="K24">
        <v>1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408</v>
      </c>
      <c r="T24">
        <v>1</v>
      </c>
      <c r="U24">
        <v>0</v>
      </c>
      <c r="V24">
        <v>408</v>
      </c>
      <c r="W24">
        <v>19</v>
      </c>
      <c r="X24">
        <v>2</v>
      </c>
      <c r="Y24">
        <v>17</v>
      </c>
      <c r="Z24">
        <v>0</v>
      </c>
      <c r="AA24">
        <v>389</v>
      </c>
      <c r="AB24">
        <v>165</v>
      </c>
      <c r="AC24">
        <v>224</v>
      </c>
      <c r="AD24">
        <v>389</v>
      </c>
    </row>
    <row r="25" spans="1:30">
      <c r="A25" t="s">
        <v>487</v>
      </c>
      <c r="B25" t="s">
        <v>482</v>
      </c>
      <c r="C25" t="str">
        <f>"120403"</f>
        <v>120403</v>
      </c>
      <c r="D25" t="s">
        <v>486</v>
      </c>
      <c r="E25">
        <v>2</v>
      </c>
      <c r="F25">
        <v>633</v>
      </c>
      <c r="G25">
        <v>490</v>
      </c>
      <c r="H25">
        <v>196</v>
      </c>
      <c r="I25">
        <v>294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294</v>
      </c>
      <c r="T25">
        <v>0</v>
      </c>
      <c r="U25">
        <v>0</v>
      </c>
      <c r="V25">
        <v>294</v>
      </c>
      <c r="W25">
        <v>11</v>
      </c>
      <c r="X25">
        <v>1</v>
      </c>
      <c r="Y25">
        <v>9</v>
      </c>
      <c r="Z25">
        <v>0</v>
      </c>
      <c r="AA25">
        <v>283</v>
      </c>
      <c r="AB25">
        <v>82</v>
      </c>
      <c r="AC25">
        <v>201</v>
      </c>
      <c r="AD25">
        <v>283</v>
      </c>
    </row>
    <row r="26" spans="1:30">
      <c r="A26" t="s">
        <v>485</v>
      </c>
      <c r="B26" t="s">
        <v>482</v>
      </c>
      <c r="C26" t="str">
        <f>"120403"</f>
        <v>120403</v>
      </c>
      <c r="D26" t="s">
        <v>484</v>
      </c>
      <c r="E26">
        <v>3</v>
      </c>
      <c r="F26">
        <v>652</v>
      </c>
      <c r="G26">
        <v>509</v>
      </c>
      <c r="H26">
        <v>214</v>
      </c>
      <c r="I26">
        <v>295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295</v>
      </c>
      <c r="T26">
        <v>0</v>
      </c>
      <c r="U26">
        <v>0</v>
      </c>
      <c r="V26">
        <v>295</v>
      </c>
      <c r="W26">
        <v>2</v>
      </c>
      <c r="X26">
        <v>0</v>
      </c>
      <c r="Y26">
        <v>2</v>
      </c>
      <c r="Z26">
        <v>0</v>
      </c>
      <c r="AA26">
        <v>293</v>
      </c>
      <c r="AB26">
        <v>69</v>
      </c>
      <c r="AC26">
        <v>224</v>
      </c>
      <c r="AD26">
        <v>293</v>
      </c>
    </row>
    <row r="27" spans="1:30">
      <c r="A27" t="s">
        <v>483</v>
      </c>
      <c r="B27" t="s">
        <v>482</v>
      </c>
      <c r="C27" t="str">
        <f>"120403"</f>
        <v>120403</v>
      </c>
      <c r="D27" t="s">
        <v>481</v>
      </c>
      <c r="E27">
        <v>4</v>
      </c>
      <c r="F27">
        <v>699</v>
      </c>
      <c r="G27">
        <v>540</v>
      </c>
      <c r="H27">
        <v>228</v>
      </c>
      <c r="I27">
        <v>312</v>
      </c>
      <c r="J27">
        <v>3</v>
      </c>
      <c r="K27">
        <v>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312</v>
      </c>
      <c r="T27">
        <v>0</v>
      </c>
      <c r="U27">
        <v>0</v>
      </c>
      <c r="V27">
        <v>312</v>
      </c>
      <c r="W27">
        <v>12</v>
      </c>
      <c r="X27">
        <v>3</v>
      </c>
      <c r="Y27">
        <v>9</v>
      </c>
      <c r="Z27">
        <v>0</v>
      </c>
      <c r="AA27">
        <v>300</v>
      </c>
      <c r="AB27">
        <v>162</v>
      </c>
      <c r="AC27">
        <v>138</v>
      </c>
      <c r="AD27">
        <v>300</v>
      </c>
    </row>
    <row r="28" spans="1:30">
      <c r="A28" t="s">
        <v>480</v>
      </c>
      <c r="B28" t="s">
        <v>473</v>
      </c>
      <c r="C28" t="str">
        <f>"120404"</f>
        <v>120404</v>
      </c>
      <c r="D28" t="s">
        <v>479</v>
      </c>
      <c r="E28">
        <v>1</v>
      </c>
      <c r="F28">
        <v>1716</v>
      </c>
      <c r="G28">
        <v>1319</v>
      </c>
      <c r="H28">
        <v>568</v>
      </c>
      <c r="I28">
        <v>751</v>
      </c>
      <c r="J28">
        <v>4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751</v>
      </c>
      <c r="T28">
        <v>0</v>
      </c>
      <c r="U28">
        <v>0</v>
      </c>
      <c r="V28">
        <v>751</v>
      </c>
      <c r="W28">
        <v>48</v>
      </c>
      <c r="X28">
        <v>9</v>
      </c>
      <c r="Y28">
        <v>39</v>
      </c>
      <c r="Z28">
        <v>0</v>
      </c>
      <c r="AA28">
        <v>703</v>
      </c>
      <c r="AB28">
        <v>297</v>
      </c>
      <c r="AC28">
        <v>406</v>
      </c>
      <c r="AD28">
        <v>703</v>
      </c>
    </row>
    <row r="29" spans="1:30">
      <c r="A29" t="s">
        <v>478</v>
      </c>
      <c r="B29" t="s">
        <v>473</v>
      </c>
      <c r="C29" t="str">
        <f>"120404"</f>
        <v>120404</v>
      </c>
      <c r="D29" t="s">
        <v>477</v>
      </c>
      <c r="E29">
        <v>2</v>
      </c>
      <c r="F29">
        <v>569</v>
      </c>
      <c r="G29">
        <v>450</v>
      </c>
      <c r="H29">
        <v>230</v>
      </c>
      <c r="I29">
        <v>220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220</v>
      </c>
      <c r="T29">
        <v>0</v>
      </c>
      <c r="U29">
        <v>0</v>
      </c>
      <c r="V29">
        <v>220</v>
      </c>
      <c r="W29">
        <v>5</v>
      </c>
      <c r="X29">
        <v>1</v>
      </c>
      <c r="Y29">
        <v>4</v>
      </c>
      <c r="Z29">
        <v>0</v>
      </c>
      <c r="AA29">
        <v>215</v>
      </c>
      <c r="AB29">
        <v>100</v>
      </c>
      <c r="AC29">
        <v>115</v>
      </c>
      <c r="AD29">
        <v>215</v>
      </c>
    </row>
    <row r="30" spans="1:30">
      <c r="A30" t="s">
        <v>476</v>
      </c>
      <c r="B30" t="s">
        <v>473</v>
      </c>
      <c r="C30" t="str">
        <f>"120404"</f>
        <v>120404</v>
      </c>
      <c r="D30" t="s">
        <v>475</v>
      </c>
      <c r="E30">
        <v>3</v>
      </c>
      <c r="F30">
        <v>503</v>
      </c>
      <c r="G30">
        <v>390</v>
      </c>
      <c r="H30">
        <v>185</v>
      </c>
      <c r="I30">
        <v>205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205</v>
      </c>
      <c r="T30">
        <v>0</v>
      </c>
      <c r="U30">
        <v>0</v>
      </c>
      <c r="V30">
        <v>205</v>
      </c>
      <c r="W30">
        <v>10</v>
      </c>
      <c r="X30">
        <v>1</v>
      </c>
      <c r="Y30">
        <v>9</v>
      </c>
      <c r="Z30">
        <v>0</v>
      </c>
      <c r="AA30">
        <v>195</v>
      </c>
      <c r="AB30">
        <v>47</v>
      </c>
      <c r="AC30">
        <v>148</v>
      </c>
      <c r="AD30">
        <v>195</v>
      </c>
    </row>
    <row r="31" spans="1:30">
      <c r="A31" t="s">
        <v>474</v>
      </c>
      <c r="B31" t="s">
        <v>473</v>
      </c>
      <c r="C31" t="str">
        <f>"120404"</f>
        <v>120404</v>
      </c>
      <c r="D31" t="s">
        <v>472</v>
      </c>
      <c r="E31">
        <v>4</v>
      </c>
      <c r="F31">
        <v>64</v>
      </c>
      <c r="G31">
        <v>65</v>
      </c>
      <c r="H31">
        <v>35</v>
      </c>
      <c r="I31">
        <v>30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30</v>
      </c>
      <c r="T31">
        <v>0</v>
      </c>
      <c r="U31">
        <v>0</v>
      </c>
      <c r="V31">
        <v>30</v>
      </c>
      <c r="W31">
        <v>1</v>
      </c>
      <c r="X31">
        <v>0</v>
      </c>
      <c r="Y31">
        <v>0</v>
      </c>
      <c r="Z31">
        <v>0</v>
      </c>
      <c r="AA31">
        <v>29</v>
      </c>
      <c r="AB31">
        <v>13</v>
      </c>
      <c r="AC31">
        <v>16</v>
      </c>
      <c r="AD31">
        <v>29</v>
      </c>
    </row>
    <row r="32" spans="1:30">
      <c r="A32" t="s">
        <v>471</v>
      </c>
      <c r="B32" t="s">
        <v>456</v>
      </c>
      <c r="C32" t="str">
        <f t="shared" ref="C32:C39" si="1">"120405"</f>
        <v>120405</v>
      </c>
      <c r="D32" t="s">
        <v>470</v>
      </c>
      <c r="E32">
        <v>1</v>
      </c>
      <c r="F32">
        <v>2270</v>
      </c>
      <c r="G32">
        <v>1740</v>
      </c>
      <c r="H32">
        <v>691</v>
      </c>
      <c r="I32">
        <v>1049</v>
      </c>
      <c r="J32">
        <v>0</v>
      </c>
      <c r="K32">
        <v>6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1048</v>
      </c>
      <c r="T32">
        <v>1</v>
      </c>
      <c r="U32">
        <v>0</v>
      </c>
      <c r="V32">
        <v>1048</v>
      </c>
      <c r="W32">
        <v>52</v>
      </c>
      <c r="X32">
        <v>16</v>
      </c>
      <c r="Y32">
        <v>36</v>
      </c>
      <c r="Z32">
        <v>0</v>
      </c>
      <c r="AA32">
        <v>996</v>
      </c>
      <c r="AB32">
        <v>292</v>
      </c>
      <c r="AC32">
        <v>704</v>
      </c>
      <c r="AD32">
        <v>996</v>
      </c>
    </row>
    <row r="33" spans="1:30">
      <c r="A33" t="s">
        <v>469</v>
      </c>
      <c r="B33" t="s">
        <v>456</v>
      </c>
      <c r="C33" t="str">
        <f t="shared" si="1"/>
        <v>120405</v>
      </c>
      <c r="D33" t="s">
        <v>468</v>
      </c>
      <c r="E33">
        <v>2</v>
      </c>
      <c r="F33">
        <v>689</v>
      </c>
      <c r="G33">
        <v>520</v>
      </c>
      <c r="H33">
        <v>203</v>
      </c>
      <c r="I33">
        <v>317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317</v>
      </c>
      <c r="T33">
        <v>0</v>
      </c>
      <c r="U33">
        <v>0</v>
      </c>
      <c r="V33">
        <v>317</v>
      </c>
      <c r="W33">
        <v>11</v>
      </c>
      <c r="X33">
        <v>3</v>
      </c>
      <c r="Y33">
        <v>8</v>
      </c>
      <c r="Z33">
        <v>0</v>
      </c>
      <c r="AA33">
        <v>306</v>
      </c>
      <c r="AB33">
        <v>58</v>
      </c>
      <c r="AC33">
        <v>248</v>
      </c>
      <c r="AD33">
        <v>306</v>
      </c>
    </row>
    <row r="34" spans="1:30">
      <c r="A34" t="s">
        <v>467</v>
      </c>
      <c r="B34" t="s">
        <v>456</v>
      </c>
      <c r="C34" t="str">
        <f t="shared" si="1"/>
        <v>120405</v>
      </c>
      <c r="D34" t="s">
        <v>466</v>
      </c>
      <c r="E34">
        <v>3</v>
      </c>
      <c r="F34">
        <v>454</v>
      </c>
      <c r="G34">
        <v>350</v>
      </c>
      <c r="H34">
        <v>134</v>
      </c>
      <c r="I34">
        <v>216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216</v>
      </c>
      <c r="T34">
        <v>0</v>
      </c>
      <c r="U34">
        <v>0</v>
      </c>
      <c r="V34">
        <v>216</v>
      </c>
      <c r="W34">
        <v>7</v>
      </c>
      <c r="X34">
        <v>0</v>
      </c>
      <c r="Y34">
        <v>7</v>
      </c>
      <c r="Z34">
        <v>0</v>
      </c>
      <c r="AA34">
        <v>209</v>
      </c>
      <c r="AB34">
        <v>66</v>
      </c>
      <c r="AC34">
        <v>143</v>
      </c>
      <c r="AD34">
        <v>209</v>
      </c>
    </row>
    <row r="35" spans="1:30">
      <c r="A35" t="s">
        <v>465</v>
      </c>
      <c r="B35" t="s">
        <v>456</v>
      </c>
      <c r="C35" t="str">
        <f t="shared" si="1"/>
        <v>120405</v>
      </c>
      <c r="D35" t="s">
        <v>464</v>
      </c>
      <c r="E35">
        <v>4</v>
      </c>
      <c r="F35">
        <v>750</v>
      </c>
      <c r="G35">
        <v>590</v>
      </c>
      <c r="H35">
        <v>306</v>
      </c>
      <c r="I35">
        <v>284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284</v>
      </c>
      <c r="T35">
        <v>0</v>
      </c>
      <c r="U35">
        <v>0</v>
      </c>
      <c r="V35">
        <v>284</v>
      </c>
      <c r="W35">
        <v>7</v>
      </c>
      <c r="X35">
        <v>2</v>
      </c>
      <c r="Y35">
        <v>5</v>
      </c>
      <c r="Z35">
        <v>0</v>
      </c>
      <c r="AA35">
        <v>277</v>
      </c>
      <c r="AB35">
        <v>192</v>
      </c>
      <c r="AC35">
        <v>85</v>
      </c>
      <c r="AD35">
        <v>277</v>
      </c>
    </row>
    <row r="36" spans="1:30">
      <c r="A36" t="s">
        <v>463</v>
      </c>
      <c r="B36" t="s">
        <v>456</v>
      </c>
      <c r="C36" t="str">
        <f t="shared" si="1"/>
        <v>120405</v>
      </c>
      <c r="D36" t="s">
        <v>462</v>
      </c>
      <c r="E36">
        <v>5</v>
      </c>
      <c r="F36">
        <v>538</v>
      </c>
      <c r="G36">
        <v>410</v>
      </c>
      <c r="H36">
        <v>159</v>
      </c>
      <c r="I36">
        <v>251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251</v>
      </c>
      <c r="T36">
        <v>0</v>
      </c>
      <c r="U36">
        <v>0</v>
      </c>
      <c r="V36">
        <v>251</v>
      </c>
      <c r="W36">
        <v>9</v>
      </c>
      <c r="X36">
        <v>2</v>
      </c>
      <c r="Y36">
        <v>7</v>
      </c>
      <c r="Z36">
        <v>0</v>
      </c>
      <c r="AA36">
        <v>242</v>
      </c>
      <c r="AB36">
        <v>65</v>
      </c>
      <c r="AC36">
        <v>177</v>
      </c>
      <c r="AD36">
        <v>242</v>
      </c>
    </row>
    <row r="37" spans="1:30">
      <c r="A37" t="s">
        <v>461</v>
      </c>
      <c r="B37" t="s">
        <v>456</v>
      </c>
      <c r="C37" t="str">
        <f t="shared" si="1"/>
        <v>120405</v>
      </c>
      <c r="D37" t="s">
        <v>460</v>
      </c>
      <c r="E37">
        <v>6</v>
      </c>
      <c r="F37">
        <v>446</v>
      </c>
      <c r="G37">
        <v>350</v>
      </c>
      <c r="H37">
        <v>157</v>
      </c>
      <c r="I37">
        <v>193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193</v>
      </c>
      <c r="T37">
        <v>0</v>
      </c>
      <c r="U37">
        <v>0</v>
      </c>
      <c r="V37">
        <v>193</v>
      </c>
      <c r="W37">
        <v>6</v>
      </c>
      <c r="X37">
        <v>2</v>
      </c>
      <c r="Y37">
        <v>4</v>
      </c>
      <c r="Z37">
        <v>0</v>
      </c>
      <c r="AA37">
        <v>187</v>
      </c>
      <c r="AB37">
        <v>47</v>
      </c>
      <c r="AC37">
        <v>140</v>
      </c>
      <c r="AD37">
        <v>187</v>
      </c>
    </row>
    <row r="38" spans="1:30">
      <c r="A38" t="s">
        <v>459</v>
      </c>
      <c r="B38" t="s">
        <v>456</v>
      </c>
      <c r="C38" t="str">
        <f t="shared" si="1"/>
        <v>120405</v>
      </c>
      <c r="D38" t="s">
        <v>458</v>
      </c>
      <c r="E38">
        <v>7</v>
      </c>
      <c r="F38">
        <v>579</v>
      </c>
      <c r="G38">
        <v>440</v>
      </c>
      <c r="H38">
        <v>168</v>
      </c>
      <c r="I38">
        <v>272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272</v>
      </c>
      <c r="T38">
        <v>0</v>
      </c>
      <c r="U38">
        <v>0</v>
      </c>
      <c r="V38">
        <v>272</v>
      </c>
      <c r="W38">
        <v>7</v>
      </c>
      <c r="X38">
        <v>3</v>
      </c>
      <c r="Y38">
        <v>2</v>
      </c>
      <c r="Z38">
        <v>0</v>
      </c>
      <c r="AA38">
        <v>265</v>
      </c>
      <c r="AB38">
        <v>42</v>
      </c>
      <c r="AC38">
        <v>223</v>
      </c>
      <c r="AD38">
        <v>265</v>
      </c>
    </row>
    <row r="39" spans="1:30">
      <c r="A39" t="s">
        <v>457</v>
      </c>
      <c r="B39" t="s">
        <v>456</v>
      </c>
      <c r="C39" t="str">
        <f t="shared" si="1"/>
        <v>120405</v>
      </c>
      <c r="D39" t="s">
        <v>455</v>
      </c>
      <c r="E39">
        <v>8</v>
      </c>
      <c r="F39">
        <v>589</v>
      </c>
      <c r="G39">
        <v>460</v>
      </c>
      <c r="H39">
        <v>177</v>
      </c>
      <c r="I39">
        <v>283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283</v>
      </c>
      <c r="T39">
        <v>0</v>
      </c>
      <c r="U39">
        <v>0</v>
      </c>
      <c r="V39">
        <v>283</v>
      </c>
      <c r="W39">
        <v>8</v>
      </c>
      <c r="X39">
        <v>2</v>
      </c>
      <c r="Y39">
        <v>6</v>
      </c>
      <c r="Z39">
        <v>0</v>
      </c>
      <c r="AA39">
        <v>275</v>
      </c>
      <c r="AB39">
        <v>88</v>
      </c>
      <c r="AC39">
        <v>187</v>
      </c>
      <c r="AD39">
        <v>275</v>
      </c>
    </row>
    <row r="40" spans="1:30">
      <c r="A40" t="s">
        <v>454</v>
      </c>
      <c r="B40" t="s">
        <v>441</v>
      </c>
      <c r="C40" t="str">
        <f t="shared" ref="C40:C46" si="2">"120406"</f>
        <v>120406</v>
      </c>
      <c r="D40" t="s">
        <v>453</v>
      </c>
      <c r="E40">
        <v>1</v>
      </c>
      <c r="F40">
        <v>1060</v>
      </c>
      <c r="G40">
        <v>820</v>
      </c>
      <c r="H40">
        <v>396</v>
      </c>
      <c r="I40">
        <v>424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424</v>
      </c>
      <c r="T40">
        <v>0</v>
      </c>
      <c r="U40">
        <v>0</v>
      </c>
      <c r="V40">
        <v>424</v>
      </c>
      <c r="W40">
        <v>17</v>
      </c>
      <c r="X40">
        <v>2</v>
      </c>
      <c r="Y40">
        <v>15</v>
      </c>
      <c r="Z40">
        <v>0</v>
      </c>
      <c r="AA40">
        <v>407</v>
      </c>
      <c r="AB40">
        <v>108</v>
      </c>
      <c r="AC40">
        <v>299</v>
      </c>
      <c r="AD40">
        <v>407</v>
      </c>
    </row>
    <row r="41" spans="1:30">
      <c r="A41" t="s">
        <v>452</v>
      </c>
      <c r="B41" t="s">
        <v>441</v>
      </c>
      <c r="C41" t="str">
        <f t="shared" si="2"/>
        <v>120406</v>
      </c>
      <c r="D41" t="s">
        <v>451</v>
      </c>
      <c r="E41">
        <v>2</v>
      </c>
      <c r="F41">
        <v>1588</v>
      </c>
      <c r="G41">
        <v>1229</v>
      </c>
      <c r="H41">
        <v>391</v>
      </c>
      <c r="I41">
        <v>838</v>
      </c>
      <c r="J41">
        <v>2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837</v>
      </c>
      <c r="T41">
        <v>0</v>
      </c>
      <c r="U41">
        <v>0</v>
      </c>
      <c r="V41">
        <v>837</v>
      </c>
      <c r="W41">
        <v>30</v>
      </c>
      <c r="X41">
        <v>4</v>
      </c>
      <c r="Y41">
        <v>26</v>
      </c>
      <c r="Z41">
        <v>0</v>
      </c>
      <c r="AA41">
        <v>807</v>
      </c>
      <c r="AB41">
        <v>172</v>
      </c>
      <c r="AC41">
        <v>635</v>
      </c>
      <c r="AD41">
        <v>807</v>
      </c>
    </row>
    <row r="42" spans="1:30">
      <c r="A42" t="s">
        <v>450</v>
      </c>
      <c r="B42" t="s">
        <v>441</v>
      </c>
      <c r="C42" t="str">
        <f t="shared" si="2"/>
        <v>120406</v>
      </c>
      <c r="D42" t="s">
        <v>449</v>
      </c>
      <c r="E42">
        <v>3</v>
      </c>
      <c r="F42">
        <v>518</v>
      </c>
      <c r="G42">
        <v>400</v>
      </c>
      <c r="H42">
        <v>148</v>
      </c>
      <c r="I42">
        <v>252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252</v>
      </c>
      <c r="T42">
        <v>0</v>
      </c>
      <c r="U42">
        <v>0</v>
      </c>
      <c r="V42">
        <v>252</v>
      </c>
      <c r="W42">
        <v>16</v>
      </c>
      <c r="X42">
        <v>3</v>
      </c>
      <c r="Y42">
        <v>11</v>
      </c>
      <c r="Z42">
        <v>0</v>
      </c>
      <c r="AA42">
        <v>236</v>
      </c>
      <c r="AB42">
        <v>55</v>
      </c>
      <c r="AC42">
        <v>181</v>
      </c>
      <c r="AD42">
        <v>236</v>
      </c>
    </row>
    <row r="43" spans="1:30">
      <c r="A43" t="s">
        <v>448</v>
      </c>
      <c r="B43" t="s">
        <v>441</v>
      </c>
      <c r="C43" t="str">
        <f t="shared" si="2"/>
        <v>120406</v>
      </c>
      <c r="D43" t="s">
        <v>447</v>
      </c>
      <c r="E43">
        <v>4</v>
      </c>
      <c r="F43">
        <v>246</v>
      </c>
      <c r="G43">
        <v>200</v>
      </c>
      <c r="H43">
        <v>72</v>
      </c>
      <c r="I43">
        <v>128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128</v>
      </c>
      <c r="T43">
        <v>0</v>
      </c>
      <c r="U43">
        <v>0</v>
      </c>
      <c r="V43">
        <v>128</v>
      </c>
      <c r="W43">
        <v>3</v>
      </c>
      <c r="X43">
        <v>0</v>
      </c>
      <c r="Y43">
        <v>3</v>
      </c>
      <c r="Z43">
        <v>0</v>
      </c>
      <c r="AA43">
        <v>125</v>
      </c>
      <c r="AB43">
        <v>40</v>
      </c>
      <c r="AC43">
        <v>85</v>
      </c>
      <c r="AD43">
        <v>125</v>
      </c>
    </row>
    <row r="44" spans="1:30">
      <c r="A44" t="s">
        <v>446</v>
      </c>
      <c r="B44" t="s">
        <v>441</v>
      </c>
      <c r="C44" t="str">
        <f t="shared" si="2"/>
        <v>120406</v>
      </c>
      <c r="D44" t="s">
        <v>445</v>
      </c>
      <c r="E44">
        <v>5</v>
      </c>
      <c r="F44">
        <v>1443</v>
      </c>
      <c r="G44">
        <v>1100</v>
      </c>
      <c r="H44">
        <v>384</v>
      </c>
      <c r="I44">
        <v>716</v>
      </c>
      <c r="J44">
        <v>0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714</v>
      </c>
      <c r="T44">
        <v>0</v>
      </c>
      <c r="U44">
        <v>0</v>
      </c>
      <c r="V44">
        <v>714</v>
      </c>
      <c r="W44">
        <v>37</v>
      </c>
      <c r="X44">
        <v>7</v>
      </c>
      <c r="Y44">
        <v>30</v>
      </c>
      <c r="Z44">
        <v>0</v>
      </c>
      <c r="AA44">
        <v>677</v>
      </c>
      <c r="AB44">
        <v>174</v>
      </c>
      <c r="AC44">
        <v>503</v>
      </c>
      <c r="AD44">
        <v>677</v>
      </c>
    </row>
    <row r="45" spans="1:30">
      <c r="A45" t="s">
        <v>444</v>
      </c>
      <c r="B45" t="s">
        <v>441</v>
      </c>
      <c r="C45" t="str">
        <f t="shared" si="2"/>
        <v>120406</v>
      </c>
      <c r="D45" t="s">
        <v>443</v>
      </c>
      <c r="E45">
        <v>6</v>
      </c>
      <c r="F45">
        <v>433</v>
      </c>
      <c r="G45">
        <v>330</v>
      </c>
      <c r="H45">
        <v>186</v>
      </c>
      <c r="I45">
        <v>144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144</v>
      </c>
      <c r="T45">
        <v>0</v>
      </c>
      <c r="U45">
        <v>0</v>
      </c>
      <c r="V45">
        <v>144</v>
      </c>
      <c r="W45">
        <v>7</v>
      </c>
      <c r="X45">
        <v>5</v>
      </c>
      <c r="Y45">
        <v>2</v>
      </c>
      <c r="Z45">
        <v>0</v>
      </c>
      <c r="AA45">
        <v>137</v>
      </c>
      <c r="AB45">
        <v>54</v>
      </c>
      <c r="AC45">
        <v>83</v>
      </c>
      <c r="AD45">
        <v>137</v>
      </c>
    </row>
    <row r="46" spans="1:30">
      <c r="A46" t="s">
        <v>442</v>
      </c>
      <c r="B46" t="s">
        <v>441</v>
      </c>
      <c r="C46" t="str">
        <f t="shared" si="2"/>
        <v>120406</v>
      </c>
      <c r="D46" t="s">
        <v>440</v>
      </c>
      <c r="E46">
        <v>7</v>
      </c>
      <c r="F46">
        <v>488</v>
      </c>
      <c r="G46">
        <v>380</v>
      </c>
      <c r="H46">
        <v>145</v>
      </c>
      <c r="I46">
        <v>235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235</v>
      </c>
      <c r="T46">
        <v>0</v>
      </c>
      <c r="U46">
        <v>0</v>
      </c>
      <c r="V46">
        <v>235</v>
      </c>
      <c r="W46">
        <v>13</v>
      </c>
      <c r="X46">
        <v>2</v>
      </c>
      <c r="Y46">
        <v>11</v>
      </c>
      <c r="Z46">
        <v>0</v>
      </c>
      <c r="AA46">
        <v>222</v>
      </c>
      <c r="AB46">
        <v>41</v>
      </c>
      <c r="AC46">
        <v>181</v>
      </c>
      <c r="AD46">
        <v>222</v>
      </c>
    </row>
    <row r="47" spans="1:30">
      <c r="A47" t="s">
        <v>439</v>
      </c>
      <c r="B47" t="s">
        <v>422</v>
      </c>
      <c r="C47" t="str">
        <f t="shared" ref="C47:C55" si="3">"120407"</f>
        <v>120407</v>
      </c>
      <c r="D47" t="s">
        <v>438</v>
      </c>
      <c r="E47">
        <v>1</v>
      </c>
      <c r="F47">
        <v>1622</v>
      </c>
      <c r="G47">
        <v>1250</v>
      </c>
      <c r="H47">
        <v>629</v>
      </c>
      <c r="I47">
        <v>621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621</v>
      </c>
      <c r="T47">
        <v>0</v>
      </c>
      <c r="U47">
        <v>0</v>
      </c>
      <c r="V47">
        <v>621</v>
      </c>
      <c r="W47">
        <v>24</v>
      </c>
      <c r="X47">
        <v>4</v>
      </c>
      <c r="Y47">
        <v>20</v>
      </c>
      <c r="Z47">
        <v>0</v>
      </c>
      <c r="AA47">
        <v>597</v>
      </c>
      <c r="AB47">
        <v>230</v>
      </c>
      <c r="AC47">
        <v>367</v>
      </c>
      <c r="AD47">
        <v>597</v>
      </c>
    </row>
    <row r="48" spans="1:30">
      <c r="A48" t="s">
        <v>437</v>
      </c>
      <c r="B48" t="s">
        <v>422</v>
      </c>
      <c r="C48" t="str">
        <f t="shared" si="3"/>
        <v>120407</v>
      </c>
      <c r="D48" t="s">
        <v>436</v>
      </c>
      <c r="E48">
        <v>2</v>
      </c>
      <c r="F48">
        <v>1255</v>
      </c>
      <c r="G48">
        <v>969</v>
      </c>
      <c r="H48">
        <v>527</v>
      </c>
      <c r="I48">
        <v>442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442</v>
      </c>
      <c r="T48">
        <v>0</v>
      </c>
      <c r="U48">
        <v>0</v>
      </c>
      <c r="V48">
        <v>442</v>
      </c>
      <c r="W48">
        <v>18</v>
      </c>
      <c r="X48">
        <v>6</v>
      </c>
      <c r="Y48">
        <v>12</v>
      </c>
      <c r="Z48">
        <v>0</v>
      </c>
      <c r="AA48">
        <v>424</v>
      </c>
      <c r="AB48">
        <v>91</v>
      </c>
      <c r="AC48">
        <v>333</v>
      </c>
      <c r="AD48">
        <v>424</v>
      </c>
    </row>
    <row r="49" spans="1:30">
      <c r="A49" t="s">
        <v>435</v>
      </c>
      <c r="B49" t="s">
        <v>422</v>
      </c>
      <c r="C49" t="str">
        <f t="shared" si="3"/>
        <v>120407</v>
      </c>
      <c r="D49" t="s">
        <v>434</v>
      </c>
      <c r="E49">
        <v>3</v>
      </c>
      <c r="F49">
        <v>665</v>
      </c>
      <c r="G49">
        <v>509</v>
      </c>
      <c r="H49">
        <v>219</v>
      </c>
      <c r="I49">
        <v>290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290</v>
      </c>
      <c r="T49">
        <v>0</v>
      </c>
      <c r="U49">
        <v>0</v>
      </c>
      <c r="V49">
        <v>290</v>
      </c>
      <c r="W49">
        <v>6</v>
      </c>
      <c r="X49">
        <v>1</v>
      </c>
      <c r="Y49">
        <v>5</v>
      </c>
      <c r="Z49">
        <v>0</v>
      </c>
      <c r="AA49">
        <v>284</v>
      </c>
      <c r="AB49">
        <v>93</v>
      </c>
      <c r="AC49">
        <v>191</v>
      </c>
      <c r="AD49">
        <v>284</v>
      </c>
    </row>
    <row r="50" spans="1:30">
      <c r="A50" t="s">
        <v>433</v>
      </c>
      <c r="B50" t="s">
        <v>422</v>
      </c>
      <c r="C50" t="str">
        <f t="shared" si="3"/>
        <v>120407</v>
      </c>
      <c r="D50" t="s">
        <v>432</v>
      </c>
      <c r="E50">
        <v>4</v>
      </c>
      <c r="F50">
        <v>506</v>
      </c>
      <c r="G50">
        <v>390</v>
      </c>
      <c r="H50">
        <v>190</v>
      </c>
      <c r="I50">
        <v>200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200</v>
      </c>
      <c r="T50">
        <v>0</v>
      </c>
      <c r="U50">
        <v>0</v>
      </c>
      <c r="V50">
        <v>200</v>
      </c>
      <c r="W50">
        <v>5</v>
      </c>
      <c r="X50">
        <v>1</v>
      </c>
      <c r="Y50">
        <v>4</v>
      </c>
      <c r="Z50">
        <v>0</v>
      </c>
      <c r="AA50">
        <v>195</v>
      </c>
      <c r="AB50">
        <v>42</v>
      </c>
      <c r="AC50">
        <v>153</v>
      </c>
      <c r="AD50">
        <v>195</v>
      </c>
    </row>
    <row r="51" spans="1:30">
      <c r="A51" t="s">
        <v>431</v>
      </c>
      <c r="B51" t="s">
        <v>422</v>
      </c>
      <c r="C51" t="str">
        <f t="shared" si="3"/>
        <v>120407</v>
      </c>
      <c r="D51" t="s">
        <v>430</v>
      </c>
      <c r="E51">
        <v>5</v>
      </c>
      <c r="F51">
        <v>1101</v>
      </c>
      <c r="G51">
        <v>860</v>
      </c>
      <c r="H51">
        <v>452</v>
      </c>
      <c r="I51">
        <v>408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408</v>
      </c>
      <c r="T51">
        <v>0</v>
      </c>
      <c r="U51">
        <v>0</v>
      </c>
      <c r="V51">
        <v>408</v>
      </c>
      <c r="W51">
        <v>18</v>
      </c>
      <c r="X51">
        <v>4</v>
      </c>
      <c r="Y51">
        <v>14</v>
      </c>
      <c r="Z51">
        <v>0</v>
      </c>
      <c r="AA51">
        <v>390</v>
      </c>
      <c r="AB51">
        <v>157</v>
      </c>
      <c r="AC51">
        <v>233</v>
      </c>
      <c r="AD51">
        <v>390</v>
      </c>
    </row>
    <row r="52" spans="1:30">
      <c r="A52" t="s">
        <v>429</v>
      </c>
      <c r="B52" t="s">
        <v>422</v>
      </c>
      <c r="C52" t="str">
        <f t="shared" si="3"/>
        <v>120407</v>
      </c>
      <c r="D52" t="s">
        <v>428</v>
      </c>
      <c r="E52">
        <v>6</v>
      </c>
      <c r="F52">
        <v>520</v>
      </c>
      <c r="G52">
        <v>400</v>
      </c>
      <c r="H52">
        <v>199</v>
      </c>
      <c r="I52">
        <v>201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201</v>
      </c>
      <c r="T52">
        <v>0</v>
      </c>
      <c r="U52">
        <v>0</v>
      </c>
      <c r="V52">
        <v>201</v>
      </c>
      <c r="W52">
        <v>6</v>
      </c>
      <c r="X52">
        <v>0</v>
      </c>
      <c r="Y52">
        <v>4</v>
      </c>
      <c r="Z52">
        <v>0</v>
      </c>
      <c r="AA52">
        <v>195</v>
      </c>
      <c r="AB52">
        <v>60</v>
      </c>
      <c r="AC52">
        <v>135</v>
      </c>
      <c r="AD52">
        <v>195</v>
      </c>
    </row>
    <row r="53" spans="1:30">
      <c r="A53" t="s">
        <v>427</v>
      </c>
      <c r="B53" t="s">
        <v>422</v>
      </c>
      <c r="C53" t="str">
        <f t="shared" si="3"/>
        <v>120407</v>
      </c>
      <c r="D53" t="s">
        <v>426</v>
      </c>
      <c r="E53">
        <v>7</v>
      </c>
      <c r="F53">
        <v>851</v>
      </c>
      <c r="G53">
        <v>650</v>
      </c>
      <c r="H53">
        <v>274</v>
      </c>
      <c r="I53">
        <v>376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376</v>
      </c>
      <c r="T53">
        <v>0</v>
      </c>
      <c r="U53">
        <v>0</v>
      </c>
      <c r="V53">
        <v>376</v>
      </c>
      <c r="W53">
        <v>16</v>
      </c>
      <c r="X53">
        <v>3</v>
      </c>
      <c r="Y53">
        <v>13</v>
      </c>
      <c r="Z53">
        <v>0</v>
      </c>
      <c r="AA53">
        <v>360</v>
      </c>
      <c r="AB53">
        <v>127</v>
      </c>
      <c r="AC53">
        <v>233</v>
      </c>
      <c r="AD53">
        <v>360</v>
      </c>
    </row>
    <row r="54" spans="1:30">
      <c r="A54" t="s">
        <v>425</v>
      </c>
      <c r="B54" t="s">
        <v>422</v>
      </c>
      <c r="C54" t="str">
        <f t="shared" si="3"/>
        <v>120407</v>
      </c>
      <c r="D54" t="s">
        <v>424</v>
      </c>
      <c r="E54">
        <v>8</v>
      </c>
      <c r="F54">
        <v>1686</v>
      </c>
      <c r="G54">
        <v>1270</v>
      </c>
      <c r="H54">
        <v>482</v>
      </c>
      <c r="I54">
        <v>788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786</v>
      </c>
      <c r="T54">
        <v>0</v>
      </c>
      <c r="U54">
        <v>0</v>
      </c>
      <c r="V54">
        <v>786</v>
      </c>
      <c r="W54">
        <v>55</v>
      </c>
      <c r="X54">
        <v>25</v>
      </c>
      <c r="Y54">
        <v>30</v>
      </c>
      <c r="Z54">
        <v>0</v>
      </c>
      <c r="AA54">
        <v>731</v>
      </c>
      <c r="AB54">
        <v>304</v>
      </c>
      <c r="AC54">
        <v>427</v>
      </c>
      <c r="AD54">
        <v>731</v>
      </c>
    </row>
    <row r="55" spans="1:30">
      <c r="A55" t="s">
        <v>423</v>
      </c>
      <c r="B55" t="s">
        <v>422</v>
      </c>
      <c r="C55" t="str">
        <f t="shared" si="3"/>
        <v>120407</v>
      </c>
      <c r="D55" t="s">
        <v>421</v>
      </c>
      <c r="E55">
        <v>9</v>
      </c>
      <c r="F55">
        <v>2397</v>
      </c>
      <c r="G55">
        <v>1870</v>
      </c>
      <c r="H55">
        <v>749</v>
      </c>
      <c r="I55">
        <v>1121</v>
      </c>
      <c r="J55">
        <v>0</v>
      </c>
      <c r="K55">
        <v>5</v>
      </c>
      <c r="L55">
        <v>2</v>
      </c>
      <c r="M55">
        <v>2</v>
      </c>
      <c r="N55">
        <v>0</v>
      </c>
      <c r="O55">
        <v>0</v>
      </c>
      <c r="P55">
        <v>0</v>
      </c>
      <c r="Q55">
        <v>0</v>
      </c>
      <c r="R55">
        <v>2</v>
      </c>
      <c r="S55">
        <v>1123</v>
      </c>
      <c r="T55">
        <v>2</v>
      </c>
      <c r="U55">
        <v>0</v>
      </c>
      <c r="V55">
        <v>1123</v>
      </c>
      <c r="W55">
        <v>92</v>
      </c>
      <c r="X55">
        <v>14</v>
      </c>
      <c r="Y55">
        <v>53</v>
      </c>
      <c r="Z55">
        <v>0</v>
      </c>
      <c r="AA55">
        <v>1031</v>
      </c>
      <c r="AB55">
        <v>402</v>
      </c>
      <c r="AC55">
        <v>629</v>
      </c>
      <c r="AD55">
        <v>1031</v>
      </c>
    </row>
    <row r="56" spans="1:30">
      <c r="A56" t="s">
        <v>420</v>
      </c>
      <c r="B56" t="s">
        <v>411</v>
      </c>
      <c r="C56" t="str">
        <f>"121601"</f>
        <v>121601</v>
      </c>
      <c r="D56" t="s">
        <v>419</v>
      </c>
      <c r="E56">
        <v>1</v>
      </c>
      <c r="F56">
        <v>2164</v>
      </c>
      <c r="G56">
        <v>1630</v>
      </c>
      <c r="H56">
        <v>612</v>
      </c>
      <c r="I56">
        <v>1018</v>
      </c>
      <c r="J56">
        <v>0</v>
      </c>
      <c r="K56">
        <v>20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1017</v>
      </c>
      <c r="T56">
        <v>0</v>
      </c>
      <c r="U56">
        <v>0</v>
      </c>
      <c r="V56">
        <v>1017</v>
      </c>
      <c r="W56">
        <v>51</v>
      </c>
      <c r="X56">
        <v>7</v>
      </c>
      <c r="Y56">
        <v>31</v>
      </c>
      <c r="Z56">
        <v>0</v>
      </c>
      <c r="AA56">
        <v>966</v>
      </c>
      <c r="AB56">
        <v>368</v>
      </c>
      <c r="AC56">
        <v>598</v>
      </c>
      <c r="AD56">
        <v>966</v>
      </c>
    </row>
    <row r="57" spans="1:30">
      <c r="A57" t="s">
        <v>418</v>
      </c>
      <c r="B57" t="s">
        <v>411</v>
      </c>
      <c r="C57" t="str">
        <f>"121601"</f>
        <v>121601</v>
      </c>
      <c r="D57" t="s">
        <v>417</v>
      </c>
      <c r="E57">
        <v>2</v>
      </c>
      <c r="F57">
        <v>1619</v>
      </c>
      <c r="G57">
        <v>1222</v>
      </c>
      <c r="H57">
        <v>522</v>
      </c>
      <c r="I57">
        <v>700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700</v>
      </c>
      <c r="T57">
        <v>0</v>
      </c>
      <c r="U57">
        <v>0</v>
      </c>
      <c r="V57">
        <v>700</v>
      </c>
      <c r="W57">
        <v>34</v>
      </c>
      <c r="X57">
        <v>4</v>
      </c>
      <c r="Y57">
        <v>26</v>
      </c>
      <c r="Z57">
        <v>0</v>
      </c>
      <c r="AA57">
        <v>666</v>
      </c>
      <c r="AB57">
        <v>227</v>
      </c>
      <c r="AC57">
        <v>439</v>
      </c>
      <c r="AD57">
        <v>666</v>
      </c>
    </row>
    <row r="58" spans="1:30">
      <c r="A58" t="s">
        <v>416</v>
      </c>
      <c r="B58" t="s">
        <v>411</v>
      </c>
      <c r="C58" t="str">
        <f>"121601"</f>
        <v>121601</v>
      </c>
      <c r="D58" t="s">
        <v>415</v>
      </c>
      <c r="E58">
        <v>3</v>
      </c>
      <c r="F58">
        <v>1988</v>
      </c>
      <c r="G58">
        <v>1532</v>
      </c>
      <c r="H58">
        <v>446</v>
      </c>
      <c r="I58">
        <v>1086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1085</v>
      </c>
      <c r="T58">
        <v>0</v>
      </c>
      <c r="U58">
        <v>0</v>
      </c>
      <c r="V58">
        <v>1085</v>
      </c>
      <c r="W58">
        <v>61</v>
      </c>
      <c r="X58">
        <v>14</v>
      </c>
      <c r="Y58">
        <v>47</v>
      </c>
      <c r="Z58">
        <v>0</v>
      </c>
      <c r="AA58">
        <v>1024</v>
      </c>
      <c r="AB58">
        <v>370</v>
      </c>
      <c r="AC58">
        <v>654</v>
      </c>
      <c r="AD58">
        <v>1024</v>
      </c>
    </row>
    <row r="59" spans="1:30">
      <c r="A59" t="s">
        <v>414</v>
      </c>
      <c r="B59" t="s">
        <v>411</v>
      </c>
      <c r="C59" t="str">
        <f>"121601"</f>
        <v>121601</v>
      </c>
      <c r="D59" t="s">
        <v>413</v>
      </c>
      <c r="E59">
        <v>4</v>
      </c>
      <c r="F59">
        <v>1818</v>
      </c>
      <c r="G59">
        <v>1371</v>
      </c>
      <c r="H59">
        <v>495</v>
      </c>
      <c r="I59">
        <v>876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876</v>
      </c>
      <c r="T59">
        <v>0</v>
      </c>
      <c r="U59">
        <v>0</v>
      </c>
      <c r="V59">
        <v>876</v>
      </c>
      <c r="W59">
        <v>39</v>
      </c>
      <c r="X59">
        <v>0</v>
      </c>
      <c r="Y59">
        <v>35</v>
      </c>
      <c r="Z59">
        <v>0</v>
      </c>
      <c r="AA59">
        <v>837</v>
      </c>
      <c r="AB59">
        <v>296</v>
      </c>
      <c r="AC59">
        <v>541</v>
      </c>
      <c r="AD59">
        <v>837</v>
      </c>
    </row>
    <row r="60" spans="1:30">
      <c r="A60" t="s">
        <v>412</v>
      </c>
      <c r="B60" t="s">
        <v>411</v>
      </c>
      <c r="C60" t="str">
        <f>"121601"</f>
        <v>121601</v>
      </c>
      <c r="D60" t="s">
        <v>410</v>
      </c>
      <c r="E60">
        <v>5</v>
      </c>
      <c r="F60">
        <v>1349</v>
      </c>
      <c r="G60">
        <v>1021</v>
      </c>
      <c r="H60">
        <v>443</v>
      </c>
      <c r="I60">
        <v>578</v>
      </c>
      <c r="J60">
        <v>0</v>
      </c>
      <c r="K60">
        <v>3</v>
      </c>
      <c r="L60">
        <v>1</v>
      </c>
      <c r="M60">
        <v>1</v>
      </c>
      <c r="N60">
        <v>0</v>
      </c>
      <c r="O60">
        <v>0</v>
      </c>
      <c r="P60">
        <v>0</v>
      </c>
      <c r="Q60">
        <v>0</v>
      </c>
      <c r="R60">
        <v>1</v>
      </c>
      <c r="S60">
        <v>579</v>
      </c>
      <c r="T60">
        <v>1</v>
      </c>
      <c r="U60">
        <v>0</v>
      </c>
      <c r="V60">
        <v>579</v>
      </c>
      <c r="W60">
        <v>41</v>
      </c>
      <c r="X60">
        <v>2</v>
      </c>
      <c r="Y60">
        <v>26</v>
      </c>
      <c r="Z60">
        <v>0</v>
      </c>
      <c r="AA60">
        <v>538</v>
      </c>
      <c r="AB60">
        <v>187</v>
      </c>
      <c r="AC60">
        <v>351</v>
      </c>
      <c r="AD60">
        <v>538</v>
      </c>
    </row>
    <row r="61" spans="1:30">
      <c r="A61" t="s">
        <v>409</v>
      </c>
      <c r="B61" t="s">
        <v>401</v>
      </c>
      <c r="C61" t="str">
        <f t="shared" ref="C61:C67" si="4">"121602"</f>
        <v>121602</v>
      </c>
      <c r="D61" t="s">
        <v>408</v>
      </c>
      <c r="E61">
        <v>1</v>
      </c>
      <c r="F61">
        <v>774</v>
      </c>
      <c r="G61">
        <v>586</v>
      </c>
      <c r="H61">
        <v>261</v>
      </c>
      <c r="I61">
        <v>325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325</v>
      </c>
      <c r="T61">
        <v>0</v>
      </c>
      <c r="U61">
        <v>0</v>
      </c>
      <c r="V61">
        <v>325</v>
      </c>
      <c r="W61">
        <v>9</v>
      </c>
      <c r="X61">
        <v>1</v>
      </c>
      <c r="Y61">
        <v>8</v>
      </c>
      <c r="Z61">
        <v>0</v>
      </c>
      <c r="AA61">
        <v>316</v>
      </c>
      <c r="AB61">
        <v>69</v>
      </c>
      <c r="AC61">
        <v>247</v>
      </c>
      <c r="AD61">
        <v>316</v>
      </c>
    </row>
    <row r="62" spans="1:30">
      <c r="A62" t="s">
        <v>407</v>
      </c>
      <c r="B62" t="s">
        <v>401</v>
      </c>
      <c r="C62" t="str">
        <f t="shared" si="4"/>
        <v>121602</v>
      </c>
      <c r="D62" t="s">
        <v>248</v>
      </c>
      <c r="E62">
        <v>2</v>
      </c>
      <c r="F62">
        <v>1016</v>
      </c>
      <c r="G62">
        <v>767</v>
      </c>
      <c r="H62">
        <v>252</v>
      </c>
      <c r="I62">
        <v>515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515</v>
      </c>
      <c r="T62">
        <v>0</v>
      </c>
      <c r="U62">
        <v>0</v>
      </c>
      <c r="V62">
        <v>515</v>
      </c>
      <c r="W62">
        <v>16</v>
      </c>
      <c r="X62">
        <v>3</v>
      </c>
      <c r="Y62">
        <v>10</v>
      </c>
      <c r="Z62">
        <v>0</v>
      </c>
      <c r="AA62">
        <v>499</v>
      </c>
      <c r="AB62">
        <v>119</v>
      </c>
      <c r="AC62">
        <v>380</v>
      </c>
      <c r="AD62">
        <v>499</v>
      </c>
    </row>
    <row r="63" spans="1:30">
      <c r="A63" t="s">
        <v>406</v>
      </c>
      <c r="B63" t="s">
        <v>401</v>
      </c>
      <c r="C63" t="str">
        <f t="shared" si="4"/>
        <v>121602</v>
      </c>
      <c r="D63" t="s">
        <v>148</v>
      </c>
      <c r="E63">
        <v>3</v>
      </c>
      <c r="F63">
        <v>322</v>
      </c>
      <c r="G63">
        <v>250</v>
      </c>
      <c r="H63">
        <v>67</v>
      </c>
      <c r="I63">
        <v>183</v>
      </c>
      <c r="J63">
        <v>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183</v>
      </c>
      <c r="T63">
        <v>0</v>
      </c>
      <c r="U63">
        <v>0</v>
      </c>
      <c r="V63">
        <v>183</v>
      </c>
      <c r="W63">
        <v>10</v>
      </c>
      <c r="X63">
        <v>1</v>
      </c>
      <c r="Y63">
        <v>7</v>
      </c>
      <c r="Z63">
        <v>0</v>
      </c>
      <c r="AA63">
        <v>173</v>
      </c>
      <c r="AB63">
        <v>29</v>
      </c>
      <c r="AC63">
        <v>144</v>
      </c>
      <c r="AD63">
        <v>173</v>
      </c>
    </row>
    <row r="64" spans="1:30">
      <c r="A64" t="s">
        <v>405</v>
      </c>
      <c r="B64" t="s">
        <v>401</v>
      </c>
      <c r="C64" t="str">
        <f t="shared" si="4"/>
        <v>121602</v>
      </c>
      <c r="D64" t="s">
        <v>227</v>
      </c>
      <c r="E64">
        <v>4</v>
      </c>
      <c r="F64">
        <v>1255</v>
      </c>
      <c r="G64">
        <v>947</v>
      </c>
      <c r="H64">
        <v>243</v>
      </c>
      <c r="I64">
        <v>704</v>
      </c>
      <c r="J64">
        <v>1</v>
      </c>
      <c r="K64">
        <v>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704</v>
      </c>
      <c r="T64">
        <v>0</v>
      </c>
      <c r="U64">
        <v>0</v>
      </c>
      <c r="V64">
        <v>704</v>
      </c>
      <c r="W64">
        <v>27</v>
      </c>
      <c r="X64">
        <v>7</v>
      </c>
      <c r="Y64">
        <v>20</v>
      </c>
      <c r="Z64">
        <v>0</v>
      </c>
      <c r="AA64">
        <v>677</v>
      </c>
      <c r="AB64">
        <v>180</v>
      </c>
      <c r="AC64">
        <v>497</v>
      </c>
      <c r="AD64">
        <v>677</v>
      </c>
    </row>
    <row r="65" spans="1:30">
      <c r="A65" t="s">
        <v>404</v>
      </c>
      <c r="B65" t="s">
        <v>401</v>
      </c>
      <c r="C65" t="str">
        <f t="shared" si="4"/>
        <v>121602</v>
      </c>
      <c r="D65" t="s">
        <v>227</v>
      </c>
      <c r="E65">
        <v>5</v>
      </c>
      <c r="F65">
        <v>1434</v>
      </c>
      <c r="G65">
        <v>1102</v>
      </c>
      <c r="H65">
        <v>363</v>
      </c>
      <c r="I65">
        <v>739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739</v>
      </c>
      <c r="T65">
        <v>0</v>
      </c>
      <c r="U65">
        <v>0</v>
      </c>
      <c r="V65">
        <v>739</v>
      </c>
      <c r="W65">
        <v>43</v>
      </c>
      <c r="X65">
        <v>0</v>
      </c>
      <c r="Y65">
        <v>42</v>
      </c>
      <c r="Z65">
        <v>0</v>
      </c>
      <c r="AA65">
        <v>696</v>
      </c>
      <c r="AB65">
        <v>172</v>
      </c>
      <c r="AC65">
        <v>524</v>
      </c>
      <c r="AD65">
        <v>696</v>
      </c>
    </row>
    <row r="66" spans="1:30">
      <c r="A66" t="s">
        <v>403</v>
      </c>
      <c r="B66" t="s">
        <v>401</v>
      </c>
      <c r="C66" t="str">
        <f t="shared" si="4"/>
        <v>121602</v>
      </c>
      <c r="D66" t="s">
        <v>227</v>
      </c>
      <c r="E66">
        <v>6</v>
      </c>
      <c r="F66">
        <v>552</v>
      </c>
      <c r="G66">
        <v>420</v>
      </c>
      <c r="H66">
        <v>185</v>
      </c>
      <c r="I66">
        <v>235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235</v>
      </c>
      <c r="T66">
        <v>0</v>
      </c>
      <c r="U66">
        <v>0</v>
      </c>
      <c r="V66">
        <v>235</v>
      </c>
      <c r="W66">
        <v>16</v>
      </c>
      <c r="X66">
        <v>0</v>
      </c>
      <c r="Y66">
        <v>16</v>
      </c>
      <c r="Z66">
        <v>0</v>
      </c>
      <c r="AA66">
        <v>219</v>
      </c>
      <c r="AB66">
        <v>70</v>
      </c>
      <c r="AC66">
        <v>149</v>
      </c>
      <c r="AD66">
        <v>219</v>
      </c>
    </row>
    <row r="67" spans="1:30">
      <c r="A67" t="s">
        <v>402</v>
      </c>
      <c r="B67" t="s">
        <v>401</v>
      </c>
      <c r="C67" t="str">
        <f t="shared" si="4"/>
        <v>121602</v>
      </c>
      <c r="D67" t="s">
        <v>227</v>
      </c>
      <c r="E67">
        <v>7</v>
      </c>
      <c r="F67">
        <v>1472</v>
      </c>
      <c r="G67">
        <v>1130</v>
      </c>
      <c r="H67">
        <v>465</v>
      </c>
      <c r="I67">
        <v>665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665</v>
      </c>
      <c r="T67">
        <v>0</v>
      </c>
      <c r="U67">
        <v>0</v>
      </c>
      <c r="V67">
        <v>665</v>
      </c>
      <c r="W67">
        <v>21</v>
      </c>
      <c r="X67">
        <v>2</v>
      </c>
      <c r="Y67">
        <v>19</v>
      </c>
      <c r="Z67">
        <v>0</v>
      </c>
      <c r="AA67">
        <v>644</v>
      </c>
      <c r="AB67">
        <v>137</v>
      </c>
      <c r="AC67">
        <v>507</v>
      </c>
      <c r="AD67">
        <v>644</v>
      </c>
    </row>
    <row r="68" spans="1:30">
      <c r="A68" t="s">
        <v>400</v>
      </c>
      <c r="B68" t="s">
        <v>385</v>
      </c>
      <c r="C68" t="str">
        <f t="shared" ref="C68:C79" si="5">"121603"</f>
        <v>121603</v>
      </c>
      <c r="D68" t="s">
        <v>384</v>
      </c>
      <c r="E68">
        <v>1</v>
      </c>
      <c r="F68">
        <v>1665</v>
      </c>
      <c r="G68">
        <v>1280</v>
      </c>
      <c r="H68">
        <v>401</v>
      </c>
      <c r="I68">
        <v>879</v>
      </c>
      <c r="J68">
        <v>1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879</v>
      </c>
      <c r="T68">
        <v>0</v>
      </c>
      <c r="U68">
        <v>0</v>
      </c>
      <c r="V68">
        <v>879</v>
      </c>
      <c r="W68">
        <v>50</v>
      </c>
      <c r="X68">
        <v>8</v>
      </c>
      <c r="Y68">
        <v>42</v>
      </c>
      <c r="Z68">
        <v>0</v>
      </c>
      <c r="AA68">
        <v>829</v>
      </c>
      <c r="AB68">
        <v>240</v>
      </c>
      <c r="AC68">
        <v>589</v>
      </c>
      <c r="AD68">
        <v>829</v>
      </c>
    </row>
    <row r="69" spans="1:30">
      <c r="A69" t="s">
        <v>399</v>
      </c>
      <c r="B69" t="s">
        <v>385</v>
      </c>
      <c r="C69" t="str">
        <f t="shared" si="5"/>
        <v>121603</v>
      </c>
      <c r="D69" t="s">
        <v>148</v>
      </c>
      <c r="E69">
        <v>2</v>
      </c>
      <c r="F69">
        <v>701</v>
      </c>
      <c r="G69">
        <v>539</v>
      </c>
      <c r="H69">
        <v>144</v>
      </c>
      <c r="I69">
        <v>395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395</v>
      </c>
      <c r="T69">
        <v>0</v>
      </c>
      <c r="U69">
        <v>0</v>
      </c>
      <c r="V69">
        <v>395</v>
      </c>
      <c r="W69">
        <v>25</v>
      </c>
      <c r="X69">
        <v>5</v>
      </c>
      <c r="Y69">
        <v>20</v>
      </c>
      <c r="Z69">
        <v>0</v>
      </c>
      <c r="AA69">
        <v>370</v>
      </c>
      <c r="AB69">
        <v>143</v>
      </c>
      <c r="AC69">
        <v>227</v>
      </c>
      <c r="AD69">
        <v>370</v>
      </c>
    </row>
    <row r="70" spans="1:30">
      <c r="A70" t="s">
        <v>398</v>
      </c>
      <c r="B70" t="s">
        <v>385</v>
      </c>
      <c r="C70" t="str">
        <f t="shared" si="5"/>
        <v>121603</v>
      </c>
      <c r="D70" t="s">
        <v>397</v>
      </c>
      <c r="E70">
        <v>3</v>
      </c>
      <c r="F70">
        <v>943</v>
      </c>
      <c r="G70">
        <v>720</v>
      </c>
      <c r="H70">
        <v>240</v>
      </c>
      <c r="I70">
        <v>480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480</v>
      </c>
      <c r="T70">
        <v>0</v>
      </c>
      <c r="U70">
        <v>0</v>
      </c>
      <c r="V70">
        <v>480</v>
      </c>
      <c r="W70">
        <v>20</v>
      </c>
      <c r="X70">
        <v>0</v>
      </c>
      <c r="Y70">
        <v>20</v>
      </c>
      <c r="Z70">
        <v>0</v>
      </c>
      <c r="AA70">
        <v>460</v>
      </c>
      <c r="AB70">
        <v>83</v>
      </c>
      <c r="AC70">
        <v>377</v>
      </c>
      <c r="AD70">
        <v>460</v>
      </c>
    </row>
    <row r="71" spans="1:30">
      <c r="A71" t="s">
        <v>396</v>
      </c>
      <c r="B71" t="s">
        <v>385</v>
      </c>
      <c r="C71" t="str">
        <f t="shared" si="5"/>
        <v>121603</v>
      </c>
      <c r="D71" t="s">
        <v>393</v>
      </c>
      <c r="E71">
        <v>4</v>
      </c>
      <c r="F71">
        <v>1505</v>
      </c>
      <c r="G71">
        <v>1150</v>
      </c>
      <c r="H71">
        <v>455</v>
      </c>
      <c r="I71">
        <v>695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695</v>
      </c>
      <c r="T71">
        <v>0</v>
      </c>
      <c r="U71">
        <v>0</v>
      </c>
      <c r="V71">
        <v>695</v>
      </c>
      <c r="W71">
        <v>43</v>
      </c>
      <c r="X71">
        <v>9</v>
      </c>
      <c r="Y71">
        <v>25</v>
      </c>
      <c r="Z71">
        <v>0</v>
      </c>
      <c r="AA71">
        <v>652</v>
      </c>
      <c r="AB71">
        <v>179</v>
      </c>
      <c r="AC71">
        <v>473</v>
      </c>
      <c r="AD71">
        <v>652</v>
      </c>
    </row>
    <row r="72" spans="1:30">
      <c r="A72" t="s">
        <v>395</v>
      </c>
      <c r="B72" t="s">
        <v>385</v>
      </c>
      <c r="C72" t="str">
        <f t="shared" si="5"/>
        <v>121603</v>
      </c>
      <c r="D72" t="s">
        <v>135</v>
      </c>
      <c r="E72">
        <v>5</v>
      </c>
      <c r="F72">
        <v>747</v>
      </c>
      <c r="G72">
        <v>570</v>
      </c>
      <c r="H72">
        <v>186</v>
      </c>
      <c r="I72">
        <v>384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384</v>
      </c>
      <c r="T72">
        <v>0</v>
      </c>
      <c r="U72">
        <v>0</v>
      </c>
      <c r="V72">
        <v>384</v>
      </c>
      <c r="W72">
        <v>7</v>
      </c>
      <c r="X72">
        <v>0</v>
      </c>
      <c r="Y72">
        <v>7</v>
      </c>
      <c r="Z72">
        <v>0</v>
      </c>
      <c r="AA72">
        <v>377</v>
      </c>
      <c r="AB72">
        <v>55</v>
      </c>
      <c r="AC72">
        <v>322</v>
      </c>
      <c r="AD72">
        <v>377</v>
      </c>
    </row>
    <row r="73" spans="1:30">
      <c r="A73" t="s">
        <v>394</v>
      </c>
      <c r="B73" t="s">
        <v>385</v>
      </c>
      <c r="C73" t="str">
        <f t="shared" si="5"/>
        <v>121603</v>
      </c>
      <c r="D73" t="s">
        <v>393</v>
      </c>
      <c r="E73">
        <v>6</v>
      </c>
      <c r="F73">
        <v>1420</v>
      </c>
      <c r="G73">
        <v>1090</v>
      </c>
      <c r="H73">
        <v>348</v>
      </c>
      <c r="I73">
        <v>742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742</v>
      </c>
      <c r="T73">
        <v>0</v>
      </c>
      <c r="U73">
        <v>0</v>
      </c>
      <c r="V73">
        <v>742</v>
      </c>
      <c r="W73">
        <v>18</v>
      </c>
      <c r="X73">
        <v>4</v>
      </c>
      <c r="Y73">
        <v>14</v>
      </c>
      <c r="Z73">
        <v>0</v>
      </c>
      <c r="AA73">
        <v>724</v>
      </c>
      <c r="AB73">
        <v>138</v>
      </c>
      <c r="AC73">
        <v>586</v>
      </c>
      <c r="AD73">
        <v>724</v>
      </c>
    </row>
    <row r="74" spans="1:30">
      <c r="A74" t="s">
        <v>392</v>
      </c>
      <c r="B74" t="s">
        <v>385</v>
      </c>
      <c r="C74" t="str">
        <f t="shared" si="5"/>
        <v>121603</v>
      </c>
      <c r="D74" t="s">
        <v>148</v>
      </c>
      <c r="E74">
        <v>7</v>
      </c>
      <c r="F74">
        <v>924</v>
      </c>
      <c r="G74">
        <v>700</v>
      </c>
      <c r="H74">
        <v>184</v>
      </c>
      <c r="I74">
        <v>516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516</v>
      </c>
      <c r="T74">
        <v>0</v>
      </c>
      <c r="U74">
        <v>0</v>
      </c>
      <c r="V74">
        <v>516</v>
      </c>
      <c r="W74">
        <v>12</v>
      </c>
      <c r="X74">
        <v>2</v>
      </c>
      <c r="Y74">
        <v>6</v>
      </c>
      <c r="Z74">
        <v>0</v>
      </c>
      <c r="AA74">
        <v>504</v>
      </c>
      <c r="AB74">
        <v>109</v>
      </c>
      <c r="AC74">
        <v>395</v>
      </c>
      <c r="AD74">
        <v>504</v>
      </c>
    </row>
    <row r="75" spans="1:30">
      <c r="A75" t="s">
        <v>391</v>
      </c>
      <c r="B75" t="s">
        <v>385</v>
      </c>
      <c r="C75" t="str">
        <f t="shared" si="5"/>
        <v>121603</v>
      </c>
      <c r="D75" t="s">
        <v>148</v>
      </c>
      <c r="E75">
        <v>8</v>
      </c>
      <c r="F75">
        <v>591</v>
      </c>
      <c r="G75">
        <v>450</v>
      </c>
      <c r="H75">
        <v>126</v>
      </c>
      <c r="I75">
        <v>324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324</v>
      </c>
      <c r="T75">
        <v>0</v>
      </c>
      <c r="U75">
        <v>0</v>
      </c>
      <c r="V75">
        <v>324</v>
      </c>
      <c r="W75">
        <v>12</v>
      </c>
      <c r="X75">
        <v>0</v>
      </c>
      <c r="Y75">
        <v>7</v>
      </c>
      <c r="Z75">
        <v>0</v>
      </c>
      <c r="AA75">
        <v>312</v>
      </c>
      <c r="AB75">
        <v>44</v>
      </c>
      <c r="AC75">
        <v>268</v>
      </c>
      <c r="AD75">
        <v>312</v>
      </c>
    </row>
    <row r="76" spans="1:30">
      <c r="A76" t="s">
        <v>390</v>
      </c>
      <c r="B76" t="s">
        <v>385</v>
      </c>
      <c r="C76" t="str">
        <f t="shared" si="5"/>
        <v>121603</v>
      </c>
      <c r="D76" t="s">
        <v>148</v>
      </c>
      <c r="E76">
        <v>9</v>
      </c>
      <c r="F76">
        <v>968</v>
      </c>
      <c r="G76">
        <v>740</v>
      </c>
      <c r="H76">
        <v>205</v>
      </c>
      <c r="I76">
        <v>535</v>
      </c>
      <c r="J76">
        <v>0</v>
      </c>
      <c r="K76">
        <v>1</v>
      </c>
      <c r="L76">
        <v>2</v>
      </c>
      <c r="M76">
        <v>2</v>
      </c>
      <c r="N76">
        <v>0</v>
      </c>
      <c r="O76">
        <v>0</v>
      </c>
      <c r="P76">
        <v>0</v>
      </c>
      <c r="Q76">
        <v>0</v>
      </c>
      <c r="R76">
        <v>2</v>
      </c>
      <c r="S76">
        <v>537</v>
      </c>
      <c r="T76">
        <v>2</v>
      </c>
      <c r="U76">
        <v>0</v>
      </c>
      <c r="V76">
        <v>537</v>
      </c>
      <c r="W76">
        <v>40</v>
      </c>
      <c r="X76">
        <v>14</v>
      </c>
      <c r="Y76">
        <v>26</v>
      </c>
      <c r="Z76">
        <v>0</v>
      </c>
      <c r="AA76">
        <v>497</v>
      </c>
      <c r="AB76">
        <v>218</v>
      </c>
      <c r="AC76">
        <v>279</v>
      </c>
      <c r="AD76">
        <v>497</v>
      </c>
    </row>
    <row r="77" spans="1:30">
      <c r="A77" t="s">
        <v>389</v>
      </c>
      <c r="B77" t="s">
        <v>385</v>
      </c>
      <c r="C77" t="str">
        <f t="shared" si="5"/>
        <v>121603</v>
      </c>
      <c r="D77" t="s">
        <v>148</v>
      </c>
      <c r="E77">
        <v>10</v>
      </c>
      <c r="F77">
        <v>456</v>
      </c>
      <c r="G77">
        <v>350</v>
      </c>
      <c r="H77">
        <v>126</v>
      </c>
      <c r="I77">
        <v>224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224</v>
      </c>
      <c r="T77">
        <v>0</v>
      </c>
      <c r="U77">
        <v>0</v>
      </c>
      <c r="V77">
        <v>224</v>
      </c>
      <c r="W77">
        <v>8</v>
      </c>
      <c r="X77">
        <v>1</v>
      </c>
      <c r="Y77">
        <v>7</v>
      </c>
      <c r="Z77">
        <v>0</v>
      </c>
      <c r="AA77">
        <v>216</v>
      </c>
      <c r="AB77">
        <v>68</v>
      </c>
      <c r="AC77">
        <v>148</v>
      </c>
      <c r="AD77">
        <v>216</v>
      </c>
    </row>
    <row r="78" spans="1:30">
      <c r="A78" t="s">
        <v>388</v>
      </c>
      <c r="B78" t="s">
        <v>385</v>
      </c>
      <c r="C78" t="str">
        <f t="shared" si="5"/>
        <v>121603</v>
      </c>
      <c r="D78" t="s">
        <v>387</v>
      </c>
      <c r="E78">
        <v>11</v>
      </c>
      <c r="F78">
        <v>675</v>
      </c>
      <c r="G78">
        <v>510</v>
      </c>
      <c r="H78">
        <v>207</v>
      </c>
      <c r="I78">
        <v>303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303</v>
      </c>
      <c r="T78">
        <v>0</v>
      </c>
      <c r="U78">
        <v>0</v>
      </c>
      <c r="V78">
        <v>303</v>
      </c>
      <c r="W78">
        <v>16</v>
      </c>
      <c r="X78">
        <v>0</v>
      </c>
      <c r="Y78">
        <v>16</v>
      </c>
      <c r="Z78">
        <v>0</v>
      </c>
      <c r="AA78">
        <v>287</v>
      </c>
      <c r="AB78">
        <v>122</v>
      </c>
      <c r="AC78">
        <v>165</v>
      </c>
      <c r="AD78">
        <v>287</v>
      </c>
    </row>
    <row r="79" spans="1:30">
      <c r="A79" t="s">
        <v>386</v>
      </c>
      <c r="B79" t="s">
        <v>385</v>
      </c>
      <c r="C79" t="str">
        <f t="shared" si="5"/>
        <v>121603</v>
      </c>
      <c r="D79" t="s">
        <v>384</v>
      </c>
      <c r="E79">
        <v>12</v>
      </c>
      <c r="F79">
        <v>830</v>
      </c>
      <c r="G79">
        <v>640</v>
      </c>
      <c r="H79">
        <v>164</v>
      </c>
      <c r="I79">
        <v>476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476</v>
      </c>
      <c r="T79">
        <v>0</v>
      </c>
      <c r="U79">
        <v>0</v>
      </c>
      <c r="V79">
        <v>476</v>
      </c>
      <c r="W79">
        <v>32</v>
      </c>
      <c r="X79">
        <v>12</v>
      </c>
      <c r="Y79">
        <v>20</v>
      </c>
      <c r="Z79">
        <v>0</v>
      </c>
      <c r="AA79">
        <v>444</v>
      </c>
      <c r="AB79">
        <v>165</v>
      </c>
      <c r="AC79">
        <v>279</v>
      </c>
      <c r="AD79">
        <v>444</v>
      </c>
    </row>
    <row r="80" spans="1:30">
      <c r="A80" t="s">
        <v>383</v>
      </c>
      <c r="B80" t="s">
        <v>362</v>
      </c>
      <c r="C80" t="str">
        <f t="shared" ref="C80:C90" si="6">"121604"</f>
        <v>121604</v>
      </c>
      <c r="D80" t="s">
        <v>382</v>
      </c>
      <c r="E80">
        <v>1</v>
      </c>
      <c r="F80">
        <v>426</v>
      </c>
      <c r="G80">
        <v>330</v>
      </c>
      <c r="H80">
        <v>152</v>
      </c>
      <c r="I80">
        <v>178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178</v>
      </c>
      <c r="T80">
        <v>0</v>
      </c>
      <c r="U80">
        <v>0</v>
      </c>
      <c r="V80">
        <v>178</v>
      </c>
      <c r="W80">
        <v>9</v>
      </c>
      <c r="X80">
        <v>2</v>
      </c>
      <c r="Y80">
        <v>6</v>
      </c>
      <c r="Z80">
        <v>0</v>
      </c>
      <c r="AA80">
        <v>169</v>
      </c>
      <c r="AB80">
        <v>66</v>
      </c>
      <c r="AC80">
        <v>103</v>
      </c>
      <c r="AD80">
        <v>169</v>
      </c>
    </row>
    <row r="81" spans="1:30">
      <c r="A81" t="s">
        <v>381</v>
      </c>
      <c r="B81" t="s">
        <v>362</v>
      </c>
      <c r="C81" t="str">
        <f t="shared" si="6"/>
        <v>121604</v>
      </c>
      <c r="D81" t="s">
        <v>380</v>
      </c>
      <c r="E81">
        <v>2</v>
      </c>
      <c r="F81">
        <v>943</v>
      </c>
      <c r="G81">
        <v>711</v>
      </c>
      <c r="H81">
        <v>298</v>
      </c>
      <c r="I81">
        <v>413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413</v>
      </c>
      <c r="T81">
        <v>0</v>
      </c>
      <c r="U81">
        <v>0</v>
      </c>
      <c r="V81">
        <v>413</v>
      </c>
      <c r="W81">
        <v>21</v>
      </c>
      <c r="X81">
        <v>1</v>
      </c>
      <c r="Y81">
        <v>17</v>
      </c>
      <c r="Z81">
        <v>0</v>
      </c>
      <c r="AA81">
        <v>392</v>
      </c>
      <c r="AB81">
        <v>102</v>
      </c>
      <c r="AC81">
        <v>290</v>
      </c>
      <c r="AD81">
        <v>392</v>
      </c>
    </row>
    <row r="82" spans="1:30">
      <c r="A82" t="s">
        <v>379</v>
      </c>
      <c r="B82" t="s">
        <v>362</v>
      </c>
      <c r="C82" t="str">
        <f t="shared" si="6"/>
        <v>121604</v>
      </c>
      <c r="D82" t="s">
        <v>378</v>
      </c>
      <c r="E82">
        <v>3</v>
      </c>
      <c r="F82">
        <v>923</v>
      </c>
      <c r="G82">
        <v>698</v>
      </c>
      <c r="H82">
        <v>260</v>
      </c>
      <c r="I82">
        <v>438</v>
      </c>
      <c r="J82">
        <v>1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438</v>
      </c>
      <c r="T82">
        <v>0</v>
      </c>
      <c r="U82">
        <v>0</v>
      </c>
      <c r="V82">
        <v>438</v>
      </c>
      <c r="W82">
        <v>20</v>
      </c>
      <c r="X82">
        <v>5</v>
      </c>
      <c r="Y82">
        <v>13</v>
      </c>
      <c r="Z82">
        <v>0</v>
      </c>
      <c r="AA82">
        <v>418</v>
      </c>
      <c r="AB82">
        <v>130</v>
      </c>
      <c r="AC82">
        <v>288</v>
      </c>
      <c r="AD82">
        <v>418</v>
      </c>
    </row>
    <row r="83" spans="1:30">
      <c r="A83" t="s">
        <v>377</v>
      </c>
      <c r="B83" t="s">
        <v>362</v>
      </c>
      <c r="C83" t="str">
        <f t="shared" si="6"/>
        <v>121604</v>
      </c>
      <c r="D83" t="s">
        <v>376</v>
      </c>
      <c r="E83">
        <v>4</v>
      </c>
      <c r="F83">
        <v>301</v>
      </c>
      <c r="G83">
        <v>230</v>
      </c>
      <c r="H83">
        <v>98</v>
      </c>
      <c r="I83">
        <v>132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132</v>
      </c>
      <c r="T83">
        <v>0</v>
      </c>
      <c r="U83">
        <v>0</v>
      </c>
      <c r="V83">
        <v>132</v>
      </c>
      <c r="W83">
        <v>7</v>
      </c>
      <c r="X83">
        <v>1</v>
      </c>
      <c r="Y83">
        <v>6</v>
      </c>
      <c r="Z83">
        <v>0</v>
      </c>
      <c r="AA83">
        <v>125</v>
      </c>
      <c r="AB83">
        <v>33</v>
      </c>
      <c r="AC83">
        <v>92</v>
      </c>
      <c r="AD83">
        <v>125</v>
      </c>
    </row>
    <row r="84" spans="1:30">
      <c r="A84" t="s">
        <v>375</v>
      </c>
      <c r="B84" t="s">
        <v>362</v>
      </c>
      <c r="C84" t="str">
        <f t="shared" si="6"/>
        <v>121604</v>
      </c>
      <c r="D84" t="s">
        <v>374</v>
      </c>
      <c r="E84">
        <v>5</v>
      </c>
      <c r="F84">
        <v>915</v>
      </c>
      <c r="G84">
        <v>699</v>
      </c>
      <c r="H84">
        <v>201</v>
      </c>
      <c r="I84">
        <v>498</v>
      </c>
      <c r="J84">
        <v>2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498</v>
      </c>
      <c r="T84">
        <v>0</v>
      </c>
      <c r="U84">
        <v>0</v>
      </c>
      <c r="V84">
        <v>498</v>
      </c>
      <c r="W84">
        <v>28</v>
      </c>
      <c r="X84">
        <v>5</v>
      </c>
      <c r="Y84">
        <v>15</v>
      </c>
      <c r="Z84">
        <v>0</v>
      </c>
      <c r="AA84">
        <v>470</v>
      </c>
      <c r="AB84">
        <v>142</v>
      </c>
      <c r="AC84">
        <v>328</v>
      </c>
      <c r="AD84">
        <v>470</v>
      </c>
    </row>
    <row r="85" spans="1:30">
      <c r="A85" t="s">
        <v>373</v>
      </c>
      <c r="B85" t="s">
        <v>362</v>
      </c>
      <c r="C85" t="str">
        <f t="shared" si="6"/>
        <v>121604</v>
      </c>
      <c r="D85" t="s">
        <v>372</v>
      </c>
      <c r="E85">
        <v>6</v>
      </c>
      <c r="F85">
        <v>1075</v>
      </c>
      <c r="G85">
        <v>820</v>
      </c>
      <c r="H85">
        <v>236</v>
      </c>
      <c r="I85">
        <v>584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584</v>
      </c>
      <c r="T85">
        <v>0</v>
      </c>
      <c r="U85">
        <v>0</v>
      </c>
      <c r="V85">
        <v>584</v>
      </c>
      <c r="W85">
        <v>27</v>
      </c>
      <c r="X85">
        <v>8</v>
      </c>
      <c r="Y85">
        <v>19</v>
      </c>
      <c r="Z85">
        <v>0</v>
      </c>
      <c r="AA85">
        <v>557</v>
      </c>
      <c r="AB85">
        <v>200</v>
      </c>
      <c r="AC85">
        <v>357</v>
      </c>
      <c r="AD85">
        <v>557</v>
      </c>
    </row>
    <row r="86" spans="1:30">
      <c r="A86" t="s">
        <v>371</v>
      </c>
      <c r="B86" t="s">
        <v>362</v>
      </c>
      <c r="C86" t="str">
        <f t="shared" si="6"/>
        <v>121604</v>
      </c>
      <c r="D86" t="s">
        <v>370</v>
      </c>
      <c r="E86">
        <v>7</v>
      </c>
      <c r="F86">
        <v>894</v>
      </c>
      <c r="G86">
        <v>690</v>
      </c>
      <c r="H86">
        <v>212</v>
      </c>
      <c r="I86">
        <v>478</v>
      </c>
      <c r="J86">
        <v>1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478</v>
      </c>
      <c r="T86">
        <v>0</v>
      </c>
      <c r="U86">
        <v>0</v>
      </c>
      <c r="V86">
        <v>478</v>
      </c>
      <c r="W86">
        <v>29</v>
      </c>
      <c r="X86">
        <v>7</v>
      </c>
      <c r="Y86">
        <v>22</v>
      </c>
      <c r="Z86">
        <v>0</v>
      </c>
      <c r="AA86">
        <v>449</v>
      </c>
      <c r="AB86">
        <v>177</v>
      </c>
      <c r="AC86">
        <v>272</v>
      </c>
      <c r="AD86">
        <v>449</v>
      </c>
    </row>
    <row r="87" spans="1:30">
      <c r="A87" t="s">
        <v>369</v>
      </c>
      <c r="B87" t="s">
        <v>362</v>
      </c>
      <c r="C87" t="str">
        <f t="shared" si="6"/>
        <v>121604</v>
      </c>
      <c r="D87" t="s">
        <v>368</v>
      </c>
      <c r="E87">
        <v>8</v>
      </c>
      <c r="F87">
        <v>1396</v>
      </c>
      <c r="G87">
        <v>1082</v>
      </c>
      <c r="H87">
        <v>260</v>
      </c>
      <c r="I87">
        <v>822</v>
      </c>
      <c r="J87">
        <v>1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822</v>
      </c>
      <c r="T87">
        <v>0</v>
      </c>
      <c r="U87">
        <v>0</v>
      </c>
      <c r="V87">
        <v>822</v>
      </c>
      <c r="W87">
        <v>32</v>
      </c>
      <c r="X87">
        <v>13</v>
      </c>
      <c r="Y87">
        <v>19</v>
      </c>
      <c r="Z87">
        <v>0</v>
      </c>
      <c r="AA87">
        <v>790</v>
      </c>
      <c r="AB87">
        <v>296</v>
      </c>
      <c r="AC87">
        <v>494</v>
      </c>
      <c r="AD87">
        <v>790</v>
      </c>
    </row>
    <row r="88" spans="1:30">
      <c r="A88" t="s">
        <v>367</v>
      </c>
      <c r="B88" t="s">
        <v>362</v>
      </c>
      <c r="C88" t="str">
        <f t="shared" si="6"/>
        <v>121604</v>
      </c>
      <c r="D88" t="s">
        <v>366</v>
      </c>
      <c r="E88">
        <v>9</v>
      </c>
      <c r="F88">
        <v>517</v>
      </c>
      <c r="G88">
        <v>400</v>
      </c>
      <c r="H88">
        <v>157</v>
      </c>
      <c r="I88">
        <v>243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243</v>
      </c>
      <c r="T88">
        <v>0</v>
      </c>
      <c r="U88">
        <v>0</v>
      </c>
      <c r="V88">
        <v>243</v>
      </c>
      <c r="W88">
        <v>9</v>
      </c>
      <c r="X88">
        <v>0</v>
      </c>
      <c r="Y88">
        <v>9</v>
      </c>
      <c r="Z88">
        <v>0</v>
      </c>
      <c r="AA88">
        <v>234</v>
      </c>
      <c r="AB88">
        <v>54</v>
      </c>
      <c r="AC88">
        <v>180</v>
      </c>
      <c r="AD88">
        <v>234</v>
      </c>
    </row>
    <row r="89" spans="1:30">
      <c r="A89" t="s">
        <v>365</v>
      </c>
      <c r="B89" t="s">
        <v>362</v>
      </c>
      <c r="C89" t="str">
        <f t="shared" si="6"/>
        <v>121604</v>
      </c>
      <c r="D89" t="s">
        <v>364</v>
      </c>
      <c r="E89">
        <v>10</v>
      </c>
      <c r="F89">
        <v>1214</v>
      </c>
      <c r="G89">
        <v>932</v>
      </c>
      <c r="H89">
        <v>338</v>
      </c>
      <c r="I89">
        <v>594</v>
      </c>
      <c r="J89">
        <v>0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594</v>
      </c>
      <c r="T89">
        <v>0</v>
      </c>
      <c r="U89">
        <v>0</v>
      </c>
      <c r="V89">
        <v>594</v>
      </c>
      <c r="W89">
        <v>34</v>
      </c>
      <c r="X89">
        <v>8</v>
      </c>
      <c r="Y89">
        <v>21</v>
      </c>
      <c r="Z89">
        <v>0</v>
      </c>
      <c r="AA89">
        <v>560</v>
      </c>
      <c r="AB89">
        <v>162</v>
      </c>
      <c r="AC89">
        <v>398</v>
      </c>
      <c r="AD89">
        <v>560</v>
      </c>
    </row>
    <row r="90" spans="1:30">
      <c r="A90" t="s">
        <v>363</v>
      </c>
      <c r="B90" t="s">
        <v>362</v>
      </c>
      <c r="C90" t="str">
        <f t="shared" si="6"/>
        <v>121604</v>
      </c>
      <c r="D90" t="s">
        <v>361</v>
      </c>
      <c r="E90">
        <v>11</v>
      </c>
      <c r="F90">
        <v>788</v>
      </c>
      <c r="G90">
        <v>612</v>
      </c>
      <c r="H90">
        <v>227</v>
      </c>
      <c r="I90">
        <v>385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385</v>
      </c>
      <c r="T90">
        <v>0</v>
      </c>
      <c r="U90">
        <v>0</v>
      </c>
      <c r="V90">
        <v>385</v>
      </c>
      <c r="W90">
        <v>13</v>
      </c>
      <c r="X90">
        <v>3</v>
      </c>
      <c r="Y90">
        <v>10</v>
      </c>
      <c r="Z90">
        <v>0</v>
      </c>
      <c r="AA90">
        <v>372</v>
      </c>
      <c r="AB90">
        <v>67</v>
      </c>
      <c r="AC90">
        <v>305</v>
      </c>
      <c r="AD90">
        <v>372</v>
      </c>
    </row>
    <row r="91" spans="1:30">
      <c r="A91" t="s">
        <v>360</v>
      </c>
      <c r="B91" t="s">
        <v>345</v>
      </c>
      <c r="C91" t="str">
        <f t="shared" ref="C91:C98" si="7">"121605"</f>
        <v>121605</v>
      </c>
      <c r="D91" t="s">
        <v>359</v>
      </c>
      <c r="E91">
        <v>1</v>
      </c>
      <c r="F91">
        <v>2252</v>
      </c>
      <c r="G91">
        <v>1720</v>
      </c>
      <c r="H91">
        <v>647</v>
      </c>
      <c r="I91">
        <v>1073</v>
      </c>
      <c r="J91">
        <v>1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1073</v>
      </c>
      <c r="T91">
        <v>0</v>
      </c>
      <c r="U91">
        <v>0</v>
      </c>
      <c r="V91">
        <v>1073</v>
      </c>
      <c r="W91">
        <v>62</v>
      </c>
      <c r="X91">
        <v>14</v>
      </c>
      <c r="Y91">
        <v>48</v>
      </c>
      <c r="Z91">
        <v>0</v>
      </c>
      <c r="AA91">
        <v>1011</v>
      </c>
      <c r="AB91">
        <v>293</v>
      </c>
      <c r="AC91">
        <v>718</v>
      </c>
      <c r="AD91">
        <v>1011</v>
      </c>
    </row>
    <row r="92" spans="1:30">
      <c r="A92" t="s">
        <v>358</v>
      </c>
      <c r="B92" t="s">
        <v>345</v>
      </c>
      <c r="C92" t="str">
        <f t="shared" si="7"/>
        <v>121605</v>
      </c>
      <c r="D92" t="s">
        <v>357</v>
      </c>
      <c r="E92">
        <v>2</v>
      </c>
      <c r="F92">
        <v>720</v>
      </c>
      <c r="G92">
        <v>550</v>
      </c>
      <c r="H92">
        <v>171</v>
      </c>
      <c r="I92">
        <v>378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378</v>
      </c>
      <c r="T92">
        <v>0</v>
      </c>
      <c r="U92">
        <v>0</v>
      </c>
      <c r="V92">
        <v>378</v>
      </c>
      <c r="W92">
        <v>19</v>
      </c>
      <c r="X92">
        <v>5</v>
      </c>
      <c r="Y92">
        <v>14</v>
      </c>
      <c r="Z92">
        <v>0</v>
      </c>
      <c r="AA92">
        <v>359</v>
      </c>
      <c r="AB92">
        <v>134</v>
      </c>
      <c r="AC92">
        <v>225</v>
      </c>
      <c r="AD92">
        <v>359</v>
      </c>
    </row>
    <row r="93" spans="1:30">
      <c r="A93" t="s">
        <v>356</v>
      </c>
      <c r="B93" t="s">
        <v>345</v>
      </c>
      <c r="C93" t="str">
        <f t="shared" si="7"/>
        <v>121605</v>
      </c>
      <c r="D93" t="s">
        <v>355</v>
      </c>
      <c r="E93">
        <v>3</v>
      </c>
      <c r="F93">
        <v>867</v>
      </c>
      <c r="G93">
        <v>660</v>
      </c>
      <c r="H93">
        <v>304</v>
      </c>
      <c r="I93">
        <v>356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356</v>
      </c>
      <c r="T93">
        <v>0</v>
      </c>
      <c r="U93">
        <v>0</v>
      </c>
      <c r="V93">
        <v>356</v>
      </c>
      <c r="W93">
        <v>27</v>
      </c>
      <c r="X93">
        <v>3</v>
      </c>
      <c r="Y93">
        <v>18</v>
      </c>
      <c r="Z93">
        <v>0</v>
      </c>
      <c r="AA93">
        <v>329</v>
      </c>
      <c r="AB93">
        <v>118</v>
      </c>
      <c r="AC93">
        <v>211</v>
      </c>
      <c r="AD93">
        <v>329</v>
      </c>
    </row>
    <row r="94" spans="1:30">
      <c r="A94" t="s">
        <v>354</v>
      </c>
      <c r="B94" t="s">
        <v>345</v>
      </c>
      <c r="C94" t="str">
        <f t="shared" si="7"/>
        <v>121605</v>
      </c>
      <c r="D94" t="s">
        <v>353</v>
      </c>
      <c r="E94">
        <v>4</v>
      </c>
      <c r="F94">
        <v>809</v>
      </c>
      <c r="G94">
        <v>610</v>
      </c>
      <c r="H94">
        <v>231</v>
      </c>
      <c r="I94">
        <v>379</v>
      </c>
      <c r="J94">
        <v>2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379</v>
      </c>
      <c r="T94">
        <v>0</v>
      </c>
      <c r="U94">
        <v>0</v>
      </c>
      <c r="V94">
        <v>379</v>
      </c>
      <c r="W94">
        <v>15</v>
      </c>
      <c r="X94">
        <v>3</v>
      </c>
      <c r="Y94">
        <v>12</v>
      </c>
      <c r="Z94">
        <v>0</v>
      </c>
      <c r="AA94">
        <v>364</v>
      </c>
      <c r="AB94">
        <v>88</v>
      </c>
      <c r="AC94">
        <v>276</v>
      </c>
      <c r="AD94">
        <v>364</v>
      </c>
    </row>
    <row r="95" spans="1:30">
      <c r="A95" t="s">
        <v>352</v>
      </c>
      <c r="B95" t="s">
        <v>345</v>
      </c>
      <c r="C95" t="str">
        <f t="shared" si="7"/>
        <v>121605</v>
      </c>
      <c r="D95" t="s">
        <v>351</v>
      </c>
      <c r="E95">
        <v>5</v>
      </c>
      <c r="F95">
        <v>976</v>
      </c>
      <c r="G95">
        <v>760</v>
      </c>
      <c r="H95">
        <v>311</v>
      </c>
      <c r="I95">
        <v>449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449</v>
      </c>
      <c r="T95">
        <v>0</v>
      </c>
      <c r="U95">
        <v>0</v>
      </c>
      <c r="V95">
        <v>449</v>
      </c>
      <c r="W95">
        <v>16</v>
      </c>
      <c r="X95">
        <v>1</v>
      </c>
      <c r="Y95">
        <v>15</v>
      </c>
      <c r="Z95">
        <v>0</v>
      </c>
      <c r="AA95">
        <v>433</v>
      </c>
      <c r="AB95">
        <v>124</v>
      </c>
      <c r="AC95">
        <v>309</v>
      </c>
      <c r="AD95">
        <v>433</v>
      </c>
    </row>
    <row r="96" spans="1:30">
      <c r="A96" t="s">
        <v>350</v>
      </c>
      <c r="B96" t="s">
        <v>345</v>
      </c>
      <c r="C96" t="str">
        <f t="shared" si="7"/>
        <v>121605</v>
      </c>
      <c r="D96" t="s">
        <v>349</v>
      </c>
      <c r="E96">
        <v>6</v>
      </c>
      <c r="F96">
        <v>1268</v>
      </c>
      <c r="G96">
        <v>960</v>
      </c>
      <c r="H96">
        <v>325</v>
      </c>
      <c r="I96">
        <v>635</v>
      </c>
      <c r="J96">
        <v>2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634</v>
      </c>
      <c r="T96">
        <v>0</v>
      </c>
      <c r="U96">
        <v>8</v>
      </c>
      <c r="V96">
        <v>626</v>
      </c>
      <c r="W96">
        <v>27</v>
      </c>
      <c r="X96">
        <v>1</v>
      </c>
      <c r="Y96">
        <v>26</v>
      </c>
      <c r="Z96">
        <v>0</v>
      </c>
      <c r="AA96">
        <v>599</v>
      </c>
      <c r="AB96">
        <v>165</v>
      </c>
      <c r="AC96">
        <v>434</v>
      </c>
      <c r="AD96">
        <v>599</v>
      </c>
    </row>
    <row r="97" spans="1:30">
      <c r="A97" t="s">
        <v>348</v>
      </c>
      <c r="B97" t="s">
        <v>345</v>
      </c>
      <c r="C97" t="str">
        <f t="shared" si="7"/>
        <v>121605</v>
      </c>
      <c r="D97" t="s">
        <v>347</v>
      </c>
      <c r="E97">
        <v>7</v>
      </c>
      <c r="F97">
        <v>1012</v>
      </c>
      <c r="G97">
        <v>770</v>
      </c>
      <c r="H97">
        <v>337</v>
      </c>
      <c r="I97">
        <v>433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432</v>
      </c>
      <c r="T97">
        <v>0</v>
      </c>
      <c r="U97">
        <v>0</v>
      </c>
      <c r="V97">
        <v>432</v>
      </c>
      <c r="W97">
        <v>28</v>
      </c>
      <c r="X97">
        <v>11</v>
      </c>
      <c r="Y97">
        <v>17</v>
      </c>
      <c r="Z97">
        <v>0</v>
      </c>
      <c r="AA97">
        <v>404</v>
      </c>
      <c r="AB97">
        <v>111</v>
      </c>
      <c r="AC97">
        <v>293</v>
      </c>
      <c r="AD97">
        <v>404</v>
      </c>
    </row>
    <row r="98" spans="1:30">
      <c r="A98" t="s">
        <v>346</v>
      </c>
      <c r="B98" t="s">
        <v>345</v>
      </c>
      <c r="C98" t="str">
        <f t="shared" si="7"/>
        <v>121605</v>
      </c>
      <c r="D98" t="s">
        <v>344</v>
      </c>
      <c r="E98">
        <v>8</v>
      </c>
      <c r="F98">
        <v>35</v>
      </c>
      <c r="G98">
        <v>38</v>
      </c>
      <c r="H98">
        <v>15</v>
      </c>
      <c r="I98">
        <v>23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</v>
      </c>
      <c r="T98">
        <v>0</v>
      </c>
      <c r="U98">
        <v>0</v>
      </c>
      <c r="V98">
        <v>23</v>
      </c>
      <c r="W98">
        <v>0</v>
      </c>
      <c r="X98">
        <v>0</v>
      </c>
      <c r="Y98">
        <v>0</v>
      </c>
      <c r="Z98">
        <v>0</v>
      </c>
      <c r="AA98">
        <v>23</v>
      </c>
      <c r="AB98">
        <v>6</v>
      </c>
      <c r="AC98">
        <v>17</v>
      </c>
      <c r="AD98">
        <v>23</v>
      </c>
    </row>
    <row r="99" spans="1:30">
      <c r="A99" t="s">
        <v>343</v>
      </c>
      <c r="B99" t="s">
        <v>326</v>
      </c>
      <c r="C99" t="str">
        <f t="shared" ref="C99:C107" si="8">"121606"</f>
        <v>121606</v>
      </c>
      <c r="D99" t="s">
        <v>342</v>
      </c>
      <c r="E99">
        <v>1</v>
      </c>
      <c r="F99">
        <v>1186</v>
      </c>
      <c r="G99">
        <v>900</v>
      </c>
      <c r="H99">
        <v>340</v>
      </c>
      <c r="I99">
        <v>560</v>
      </c>
      <c r="J99">
        <v>3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560</v>
      </c>
      <c r="T99">
        <v>0</v>
      </c>
      <c r="U99">
        <v>0</v>
      </c>
      <c r="V99">
        <v>560</v>
      </c>
      <c r="W99">
        <v>38</v>
      </c>
      <c r="X99">
        <v>11</v>
      </c>
      <c r="Y99">
        <v>27</v>
      </c>
      <c r="Z99">
        <v>0</v>
      </c>
      <c r="AA99">
        <v>522</v>
      </c>
      <c r="AB99">
        <v>188</v>
      </c>
      <c r="AC99">
        <v>334</v>
      </c>
      <c r="AD99">
        <v>522</v>
      </c>
    </row>
    <row r="100" spans="1:30">
      <c r="A100" t="s">
        <v>341</v>
      </c>
      <c r="B100" t="s">
        <v>326</v>
      </c>
      <c r="C100" t="str">
        <f t="shared" si="8"/>
        <v>121606</v>
      </c>
      <c r="D100" t="s">
        <v>340</v>
      </c>
      <c r="E100">
        <v>2</v>
      </c>
      <c r="F100">
        <v>1095</v>
      </c>
      <c r="G100">
        <v>820</v>
      </c>
      <c r="H100">
        <v>333</v>
      </c>
      <c r="I100">
        <v>487</v>
      </c>
      <c r="J100">
        <v>1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487</v>
      </c>
      <c r="T100">
        <v>0</v>
      </c>
      <c r="U100">
        <v>0</v>
      </c>
      <c r="V100">
        <v>487</v>
      </c>
      <c r="W100">
        <v>29</v>
      </c>
      <c r="X100">
        <v>5</v>
      </c>
      <c r="Y100">
        <v>24</v>
      </c>
      <c r="Z100">
        <v>0</v>
      </c>
      <c r="AA100">
        <v>458</v>
      </c>
      <c r="AB100">
        <v>175</v>
      </c>
      <c r="AC100">
        <v>283</v>
      </c>
      <c r="AD100">
        <v>458</v>
      </c>
    </row>
    <row r="101" spans="1:30">
      <c r="A101" t="s">
        <v>339</v>
      </c>
      <c r="B101" t="s">
        <v>326</v>
      </c>
      <c r="C101" t="str">
        <f t="shared" si="8"/>
        <v>121606</v>
      </c>
      <c r="D101" t="s">
        <v>338</v>
      </c>
      <c r="E101">
        <v>3</v>
      </c>
      <c r="F101">
        <v>752</v>
      </c>
      <c r="G101">
        <v>570</v>
      </c>
      <c r="H101">
        <v>259</v>
      </c>
      <c r="I101">
        <v>311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311</v>
      </c>
      <c r="T101">
        <v>0</v>
      </c>
      <c r="U101">
        <v>0</v>
      </c>
      <c r="V101">
        <v>311</v>
      </c>
      <c r="W101">
        <v>8</v>
      </c>
      <c r="X101">
        <v>1</v>
      </c>
      <c r="Y101">
        <v>4</v>
      </c>
      <c r="Z101">
        <v>0</v>
      </c>
      <c r="AA101">
        <v>303</v>
      </c>
      <c r="AB101">
        <v>76</v>
      </c>
      <c r="AC101">
        <v>227</v>
      </c>
      <c r="AD101">
        <v>303</v>
      </c>
    </row>
    <row r="102" spans="1:30">
      <c r="A102" t="s">
        <v>337</v>
      </c>
      <c r="B102" t="s">
        <v>326</v>
      </c>
      <c r="C102" t="str">
        <f t="shared" si="8"/>
        <v>121606</v>
      </c>
      <c r="D102" t="s">
        <v>336</v>
      </c>
      <c r="E102">
        <v>4</v>
      </c>
      <c r="F102">
        <v>655</v>
      </c>
      <c r="G102">
        <v>490</v>
      </c>
      <c r="H102">
        <v>211</v>
      </c>
      <c r="I102">
        <v>279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279</v>
      </c>
      <c r="T102">
        <v>0</v>
      </c>
      <c r="U102">
        <v>0</v>
      </c>
      <c r="V102">
        <v>279</v>
      </c>
      <c r="W102">
        <v>8</v>
      </c>
      <c r="X102">
        <v>3</v>
      </c>
      <c r="Y102">
        <v>5</v>
      </c>
      <c r="Z102">
        <v>0</v>
      </c>
      <c r="AA102">
        <v>271</v>
      </c>
      <c r="AB102">
        <v>83</v>
      </c>
      <c r="AC102">
        <v>188</v>
      </c>
      <c r="AD102">
        <v>271</v>
      </c>
    </row>
    <row r="103" spans="1:30">
      <c r="A103" t="s">
        <v>335</v>
      </c>
      <c r="B103" t="s">
        <v>326</v>
      </c>
      <c r="C103" t="str">
        <f t="shared" si="8"/>
        <v>121606</v>
      </c>
      <c r="D103" t="s">
        <v>334</v>
      </c>
      <c r="E103">
        <v>5</v>
      </c>
      <c r="F103">
        <v>784</v>
      </c>
      <c r="G103">
        <v>598</v>
      </c>
      <c r="H103">
        <v>288</v>
      </c>
      <c r="I103">
        <v>310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310</v>
      </c>
      <c r="T103">
        <v>0</v>
      </c>
      <c r="U103">
        <v>0</v>
      </c>
      <c r="V103">
        <v>310</v>
      </c>
      <c r="W103">
        <v>11</v>
      </c>
      <c r="X103">
        <v>1</v>
      </c>
      <c r="Y103">
        <v>10</v>
      </c>
      <c r="Z103">
        <v>0</v>
      </c>
      <c r="AA103">
        <v>299</v>
      </c>
      <c r="AB103">
        <v>109</v>
      </c>
      <c r="AC103">
        <v>190</v>
      </c>
      <c r="AD103">
        <v>299</v>
      </c>
    </row>
    <row r="104" spans="1:30">
      <c r="A104" t="s">
        <v>333</v>
      </c>
      <c r="B104" t="s">
        <v>326</v>
      </c>
      <c r="C104" t="str">
        <f t="shared" si="8"/>
        <v>121606</v>
      </c>
      <c r="D104" t="s">
        <v>332</v>
      </c>
      <c r="E104">
        <v>6</v>
      </c>
      <c r="F104">
        <v>674</v>
      </c>
      <c r="G104">
        <v>510</v>
      </c>
      <c r="H104">
        <v>206</v>
      </c>
      <c r="I104">
        <v>304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304</v>
      </c>
      <c r="T104">
        <v>0</v>
      </c>
      <c r="U104">
        <v>0</v>
      </c>
      <c r="V104">
        <v>304</v>
      </c>
      <c r="W104">
        <v>16</v>
      </c>
      <c r="X104">
        <v>3</v>
      </c>
      <c r="Y104">
        <v>12</v>
      </c>
      <c r="Z104">
        <v>0</v>
      </c>
      <c r="AA104">
        <v>288</v>
      </c>
      <c r="AB104">
        <v>49</v>
      </c>
      <c r="AC104">
        <v>239</v>
      </c>
      <c r="AD104">
        <v>288</v>
      </c>
    </row>
    <row r="105" spans="1:30">
      <c r="A105" t="s">
        <v>331</v>
      </c>
      <c r="B105" t="s">
        <v>326</v>
      </c>
      <c r="C105" t="str">
        <f t="shared" si="8"/>
        <v>121606</v>
      </c>
      <c r="D105" t="s">
        <v>330</v>
      </c>
      <c r="E105">
        <v>7</v>
      </c>
      <c r="F105">
        <v>1219</v>
      </c>
      <c r="G105">
        <v>920</v>
      </c>
      <c r="H105">
        <v>282</v>
      </c>
      <c r="I105">
        <v>638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638</v>
      </c>
      <c r="T105">
        <v>0</v>
      </c>
      <c r="U105">
        <v>0</v>
      </c>
      <c r="V105">
        <v>638</v>
      </c>
      <c r="W105">
        <v>37</v>
      </c>
      <c r="X105">
        <v>11</v>
      </c>
      <c r="Y105">
        <v>23</v>
      </c>
      <c r="Z105">
        <v>0</v>
      </c>
      <c r="AA105">
        <v>601</v>
      </c>
      <c r="AB105">
        <v>147</v>
      </c>
      <c r="AC105">
        <v>454</v>
      </c>
      <c r="AD105">
        <v>601</v>
      </c>
    </row>
    <row r="106" spans="1:30">
      <c r="A106" t="s">
        <v>329</v>
      </c>
      <c r="B106" t="s">
        <v>326</v>
      </c>
      <c r="C106" t="str">
        <f t="shared" si="8"/>
        <v>121606</v>
      </c>
      <c r="D106" t="s">
        <v>328</v>
      </c>
      <c r="E106">
        <v>8</v>
      </c>
      <c r="F106">
        <v>1294</v>
      </c>
      <c r="G106">
        <v>970</v>
      </c>
      <c r="H106">
        <v>326</v>
      </c>
      <c r="I106">
        <v>644</v>
      </c>
      <c r="J106">
        <v>0</v>
      </c>
      <c r="K106">
        <v>7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644</v>
      </c>
      <c r="T106">
        <v>0</v>
      </c>
      <c r="U106">
        <v>0</v>
      </c>
      <c r="V106">
        <v>644</v>
      </c>
      <c r="W106">
        <v>35</v>
      </c>
      <c r="X106">
        <v>3</v>
      </c>
      <c r="Y106">
        <v>32</v>
      </c>
      <c r="Z106">
        <v>0</v>
      </c>
      <c r="AA106">
        <v>609</v>
      </c>
      <c r="AB106">
        <v>199</v>
      </c>
      <c r="AC106">
        <v>410</v>
      </c>
      <c r="AD106">
        <v>609</v>
      </c>
    </row>
    <row r="107" spans="1:30">
      <c r="A107" t="s">
        <v>327</v>
      </c>
      <c r="B107" t="s">
        <v>326</v>
      </c>
      <c r="C107" t="str">
        <f t="shared" si="8"/>
        <v>121606</v>
      </c>
      <c r="D107" t="s">
        <v>325</v>
      </c>
      <c r="E107">
        <v>9</v>
      </c>
      <c r="F107">
        <v>1527</v>
      </c>
      <c r="G107">
        <v>1150</v>
      </c>
      <c r="H107">
        <v>481</v>
      </c>
      <c r="I107">
        <v>669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669</v>
      </c>
      <c r="T107">
        <v>0</v>
      </c>
      <c r="U107">
        <v>0</v>
      </c>
      <c r="V107">
        <v>669</v>
      </c>
      <c r="W107">
        <v>28</v>
      </c>
      <c r="X107">
        <v>4</v>
      </c>
      <c r="Y107">
        <v>24</v>
      </c>
      <c r="Z107">
        <v>0</v>
      </c>
      <c r="AA107">
        <v>641</v>
      </c>
      <c r="AB107">
        <v>132</v>
      </c>
      <c r="AC107">
        <v>509</v>
      </c>
      <c r="AD107">
        <v>641</v>
      </c>
    </row>
    <row r="108" spans="1:30">
      <c r="A108" t="s">
        <v>324</v>
      </c>
      <c r="B108" t="s">
        <v>313</v>
      </c>
      <c r="C108" t="str">
        <f t="shared" ref="C108:C113" si="9">"121607"</f>
        <v>121607</v>
      </c>
      <c r="D108" t="s">
        <v>323</v>
      </c>
      <c r="E108">
        <v>1</v>
      </c>
      <c r="F108">
        <v>1711</v>
      </c>
      <c r="G108">
        <v>1306</v>
      </c>
      <c r="H108">
        <v>307</v>
      </c>
      <c r="I108">
        <v>999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999</v>
      </c>
      <c r="T108">
        <v>0</v>
      </c>
      <c r="U108">
        <v>0</v>
      </c>
      <c r="V108">
        <v>999</v>
      </c>
      <c r="W108">
        <v>34</v>
      </c>
      <c r="X108">
        <v>1</v>
      </c>
      <c r="Y108">
        <v>30</v>
      </c>
      <c r="Z108">
        <v>0</v>
      </c>
      <c r="AA108">
        <v>965</v>
      </c>
      <c r="AB108">
        <v>192</v>
      </c>
      <c r="AC108">
        <v>773</v>
      </c>
      <c r="AD108">
        <v>965</v>
      </c>
    </row>
    <row r="109" spans="1:30">
      <c r="A109" t="s">
        <v>322</v>
      </c>
      <c r="B109" t="s">
        <v>313</v>
      </c>
      <c r="C109" t="str">
        <f t="shared" si="9"/>
        <v>121607</v>
      </c>
      <c r="D109" t="s">
        <v>321</v>
      </c>
      <c r="E109">
        <v>2</v>
      </c>
      <c r="F109">
        <v>961</v>
      </c>
      <c r="G109">
        <v>741</v>
      </c>
      <c r="H109">
        <v>308</v>
      </c>
      <c r="I109">
        <v>433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433</v>
      </c>
      <c r="T109">
        <v>0</v>
      </c>
      <c r="U109">
        <v>0</v>
      </c>
      <c r="V109">
        <v>433</v>
      </c>
      <c r="W109">
        <v>13</v>
      </c>
      <c r="X109">
        <v>2</v>
      </c>
      <c r="Y109">
        <v>11</v>
      </c>
      <c r="Z109">
        <v>0</v>
      </c>
      <c r="AA109">
        <v>420</v>
      </c>
      <c r="AB109">
        <v>146</v>
      </c>
      <c r="AC109">
        <v>274</v>
      </c>
      <c r="AD109">
        <v>420</v>
      </c>
    </row>
    <row r="110" spans="1:30">
      <c r="A110" t="s">
        <v>320</v>
      </c>
      <c r="B110" t="s">
        <v>313</v>
      </c>
      <c r="C110" t="str">
        <f t="shared" si="9"/>
        <v>121607</v>
      </c>
      <c r="D110" t="s">
        <v>319</v>
      </c>
      <c r="E110">
        <v>3</v>
      </c>
      <c r="F110">
        <v>1002</v>
      </c>
      <c r="G110">
        <v>760</v>
      </c>
      <c r="H110">
        <v>280</v>
      </c>
      <c r="I110">
        <v>480</v>
      </c>
      <c r="J110">
        <v>0</v>
      </c>
      <c r="K110">
        <v>10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480</v>
      </c>
      <c r="T110">
        <v>0</v>
      </c>
      <c r="U110">
        <v>0</v>
      </c>
      <c r="V110">
        <v>480</v>
      </c>
      <c r="W110">
        <v>16</v>
      </c>
      <c r="X110">
        <v>2</v>
      </c>
      <c r="Y110">
        <v>12</v>
      </c>
      <c r="Z110">
        <v>0</v>
      </c>
      <c r="AA110">
        <v>464</v>
      </c>
      <c r="AB110">
        <v>163</v>
      </c>
      <c r="AC110">
        <v>301</v>
      </c>
      <c r="AD110">
        <v>464</v>
      </c>
    </row>
    <row r="111" spans="1:30">
      <c r="A111" t="s">
        <v>318</v>
      </c>
      <c r="B111" t="s">
        <v>313</v>
      </c>
      <c r="C111" t="str">
        <f t="shared" si="9"/>
        <v>121607</v>
      </c>
      <c r="D111" t="s">
        <v>317</v>
      </c>
      <c r="E111">
        <v>4</v>
      </c>
      <c r="F111">
        <v>508</v>
      </c>
      <c r="G111">
        <v>391</v>
      </c>
      <c r="H111">
        <v>118</v>
      </c>
      <c r="I111">
        <v>273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273</v>
      </c>
      <c r="T111">
        <v>0</v>
      </c>
      <c r="U111">
        <v>0</v>
      </c>
      <c r="V111">
        <v>273</v>
      </c>
      <c r="W111">
        <v>11</v>
      </c>
      <c r="X111">
        <v>2</v>
      </c>
      <c r="Y111">
        <v>9</v>
      </c>
      <c r="Z111">
        <v>0</v>
      </c>
      <c r="AA111">
        <v>262</v>
      </c>
      <c r="AB111">
        <v>73</v>
      </c>
      <c r="AC111">
        <v>189</v>
      </c>
      <c r="AD111">
        <v>262</v>
      </c>
    </row>
    <row r="112" spans="1:30">
      <c r="A112" t="s">
        <v>316</v>
      </c>
      <c r="B112" t="s">
        <v>313</v>
      </c>
      <c r="C112" t="str">
        <f t="shared" si="9"/>
        <v>121607</v>
      </c>
      <c r="D112" t="s">
        <v>315</v>
      </c>
      <c r="E112">
        <v>5</v>
      </c>
      <c r="F112">
        <v>945</v>
      </c>
      <c r="G112">
        <v>720</v>
      </c>
      <c r="H112">
        <v>227</v>
      </c>
      <c r="I112">
        <v>493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493</v>
      </c>
      <c r="T112">
        <v>0</v>
      </c>
      <c r="U112">
        <v>0</v>
      </c>
      <c r="V112">
        <v>493</v>
      </c>
      <c r="W112">
        <v>17</v>
      </c>
      <c r="X112">
        <v>2</v>
      </c>
      <c r="Y112">
        <v>11</v>
      </c>
      <c r="Z112">
        <v>0</v>
      </c>
      <c r="AA112">
        <v>476</v>
      </c>
      <c r="AB112">
        <v>113</v>
      </c>
      <c r="AC112">
        <v>363</v>
      </c>
      <c r="AD112">
        <v>476</v>
      </c>
    </row>
    <row r="113" spans="1:30">
      <c r="A113" t="s">
        <v>314</v>
      </c>
      <c r="B113" t="s">
        <v>313</v>
      </c>
      <c r="C113" t="str">
        <f t="shared" si="9"/>
        <v>121607</v>
      </c>
      <c r="D113" t="s">
        <v>312</v>
      </c>
      <c r="E113">
        <v>6</v>
      </c>
      <c r="F113">
        <v>208</v>
      </c>
      <c r="G113">
        <v>160</v>
      </c>
      <c r="H113">
        <v>66</v>
      </c>
      <c r="I113">
        <v>94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94</v>
      </c>
      <c r="T113">
        <v>0</v>
      </c>
      <c r="U113">
        <v>0</v>
      </c>
      <c r="V113">
        <v>94</v>
      </c>
      <c r="W113">
        <v>1</v>
      </c>
      <c r="X113">
        <v>0</v>
      </c>
      <c r="Y113">
        <v>1</v>
      </c>
      <c r="Z113">
        <v>0</v>
      </c>
      <c r="AA113">
        <v>93</v>
      </c>
      <c r="AB113">
        <v>18</v>
      </c>
      <c r="AC113">
        <v>75</v>
      </c>
      <c r="AD113">
        <v>93</v>
      </c>
    </row>
    <row r="114" spans="1:30">
      <c r="A114" t="s">
        <v>311</v>
      </c>
      <c r="B114" t="s">
        <v>298</v>
      </c>
      <c r="C114" t="str">
        <f t="shared" ref="C114:C122" si="10">"121608"</f>
        <v>121608</v>
      </c>
      <c r="D114" t="s">
        <v>309</v>
      </c>
      <c r="E114">
        <v>1</v>
      </c>
      <c r="F114">
        <v>1515</v>
      </c>
      <c r="G114">
        <v>1170</v>
      </c>
      <c r="H114">
        <v>442</v>
      </c>
      <c r="I114">
        <v>728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728</v>
      </c>
      <c r="T114">
        <v>0</v>
      </c>
      <c r="U114">
        <v>0</v>
      </c>
      <c r="V114">
        <v>728</v>
      </c>
      <c r="W114">
        <v>55</v>
      </c>
      <c r="X114">
        <v>11</v>
      </c>
      <c r="Y114">
        <v>44</v>
      </c>
      <c r="Z114">
        <v>0</v>
      </c>
      <c r="AA114">
        <v>673</v>
      </c>
      <c r="AB114">
        <v>235</v>
      </c>
      <c r="AC114">
        <v>438</v>
      </c>
      <c r="AD114">
        <v>673</v>
      </c>
    </row>
    <row r="115" spans="1:30">
      <c r="A115" t="s">
        <v>310</v>
      </c>
      <c r="B115" t="s">
        <v>298</v>
      </c>
      <c r="C115" t="str">
        <f t="shared" si="10"/>
        <v>121608</v>
      </c>
      <c r="D115" t="s">
        <v>309</v>
      </c>
      <c r="E115">
        <v>2</v>
      </c>
      <c r="F115">
        <v>1463</v>
      </c>
      <c r="G115">
        <v>1126</v>
      </c>
      <c r="H115">
        <v>320</v>
      </c>
      <c r="I115">
        <v>806</v>
      </c>
      <c r="J115">
        <v>2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806</v>
      </c>
      <c r="T115">
        <v>0</v>
      </c>
      <c r="U115">
        <v>0</v>
      </c>
      <c r="V115">
        <v>806</v>
      </c>
      <c r="W115">
        <v>40</v>
      </c>
      <c r="X115">
        <v>10</v>
      </c>
      <c r="Y115">
        <v>30</v>
      </c>
      <c r="Z115">
        <v>0</v>
      </c>
      <c r="AA115">
        <v>766</v>
      </c>
      <c r="AB115">
        <v>293</v>
      </c>
      <c r="AC115">
        <v>473</v>
      </c>
      <c r="AD115">
        <v>766</v>
      </c>
    </row>
    <row r="116" spans="1:30">
      <c r="A116" t="s">
        <v>308</v>
      </c>
      <c r="B116" t="s">
        <v>298</v>
      </c>
      <c r="C116" t="str">
        <f t="shared" si="10"/>
        <v>121608</v>
      </c>
      <c r="D116" t="s">
        <v>307</v>
      </c>
      <c r="E116">
        <v>3</v>
      </c>
      <c r="F116">
        <v>1300</v>
      </c>
      <c r="G116">
        <v>1015</v>
      </c>
      <c r="H116">
        <v>263</v>
      </c>
      <c r="I116">
        <v>752</v>
      </c>
      <c r="J116">
        <v>0</v>
      </c>
      <c r="K116">
        <v>2</v>
      </c>
      <c r="L116">
        <v>1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753</v>
      </c>
      <c r="T116">
        <v>1</v>
      </c>
      <c r="U116">
        <v>0</v>
      </c>
      <c r="V116">
        <v>753</v>
      </c>
      <c r="W116">
        <v>40</v>
      </c>
      <c r="X116">
        <v>7</v>
      </c>
      <c r="Y116">
        <v>33</v>
      </c>
      <c r="Z116">
        <v>0</v>
      </c>
      <c r="AA116">
        <v>713</v>
      </c>
      <c r="AB116">
        <v>217</v>
      </c>
      <c r="AC116">
        <v>496</v>
      </c>
      <c r="AD116">
        <v>713</v>
      </c>
    </row>
    <row r="117" spans="1:30">
      <c r="A117" t="s">
        <v>306</v>
      </c>
      <c r="B117" t="s">
        <v>298</v>
      </c>
      <c r="C117" t="str">
        <f t="shared" si="10"/>
        <v>121608</v>
      </c>
      <c r="D117" t="s">
        <v>304</v>
      </c>
      <c r="E117">
        <v>4</v>
      </c>
      <c r="F117">
        <v>1001</v>
      </c>
      <c r="G117">
        <v>772</v>
      </c>
      <c r="H117">
        <v>243</v>
      </c>
      <c r="I117">
        <v>529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529</v>
      </c>
      <c r="T117">
        <v>0</v>
      </c>
      <c r="U117">
        <v>0</v>
      </c>
      <c r="V117">
        <v>529</v>
      </c>
      <c r="W117">
        <v>24</v>
      </c>
      <c r="X117">
        <v>2</v>
      </c>
      <c r="Y117">
        <v>22</v>
      </c>
      <c r="Z117">
        <v>0</v>
      </c>
      <c r="AA117">
        <v>505</v>
      </c>
      <c r="AB117">
        <v>137</v>
      </c>
      <c r="AC117">
        <v>368</v>
      </c>
      <c r="AD117">
        <v>505</v>
      </c>
    </row>
    <row r="118" spans="1:30">
      <c r="A118" t="s">
        <v>305</v>
      </c>
      <c r="B118" t="s">
        <v>298</v>
      </c>
      <c r="C118" t="str">
        <f t="shared" si="10"/>
        <v>121608</v>
      </c>
      <c r="D118" t="s">
        <v>304</v>
      </c>
      <c r="E118">
        <v>5</v>
      </c>
      <c r="F118">
        <v>756</v>
      </c>
      <c r="G118">
        <v>579</v>
      </c>
      <c r="H118">
        <v>211</v>
      </c>
      <c r="I118">
        <v>368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368</v>
      </c>
      <c r="T118">
        <v>0</v>
      </c>
      <c r="U118">
        <v>0</v>
      </c>
      <c r="V118">
        <v>368</v>
      </c>
      <c r="W118">
        <v>15</v>
      </c>
      <c r="X118">
        <v>3</v>
      </c>
      <c r="Y118">
        <v>12</v>
      </c>
      <c r="Z118">
        <v>0</v>
      </c>
      <c r="AA118">
        <v>353</v>
      </c>
      <c r="AB118">
        <v>104</v>
      </c>
      <c r="AC118">
        <v>249</v>
      </c>
      <c r="AD118">
        <v>353</v>
      </c>
    </row>
    <row r="119" spans="1:30">
      <c r="A119" t="s">
        <v>303</v>
      </c>
      <c r="B119" t="s">
        <v>298</v>
      </c>
      <c r="C119" t="str">
        <f t="shared" si="10"/>
        <v>121608</v>
      </c>
      <c r="D119" t="s">
        <v>301</v>
      </c>
      <c r="E119">
        <v>6</v>
      </c>
      <c r="F119">
        <v>1250</v>
      </c>
      <c r="G119">
        <v>960</v>
      </c>
      <c r="H119">
        <v>318</v>
      </c>
      <c r="I119">
        <v>642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642</v>
      </c>
      <c r="T119">
        <v>0</v>
      </c>
      <c r="U119">
        <v>0</v>
      </c>
      <c r="V119">
        <v>642</v>
      </c>
      <c r="W119">
        <v>32</v>
      </c>
      <c r="X119">
        <v>11</v>
      </c>
      <c r="Y119">
        <v>21</v>
      </c>
      <c r="Z119">
        <v>0</v>
      </c>
      <c r="AA119">
        <v>610</v>
      </c>
      <c r="AB119">
        <v>191</v>
      </c>
      <c r="AC119">
        <v>419</v>
      </c>
      <c r="AD119">
        <v>610</v>
      </c>
    </row>
    <row r="120" spans="1:30">
      <c r="A120" t="s">
        <v>302</v>
      </c>
      <c r="B120" t="s">
        <v>298</v>
      </c>
      <c r="C120" t="str">
        <f t="shared" si="10"/>
        <v>121608</v>
      </c>
      <c r="D120" t="s">
        <v>301</v>
      </c>
      <c r="E120">
        <v>7</v>
      </c>
      <c r="F120">
        <v>1149</v>
      </c>
      <c r="G120">
        <v>880</v>
      </c>
      <c r="H120">
        <v>343</v>
      </c>
      <c r="I120">
        <v>537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537</v>
      </c>
      <c r="T120">
        <v>0</v>
      </c>
      <c r="U120">
        <v>0</v>
      </c>
      <c r="V120">
        <v>537</v>
      </c>
      <c r="W120">
        <v>34</v>
      </c>
      <c r="X120">
        <v>11</v>
      </c>
      <c r="Y120">
        <v>23</v>
      </c>
      <c r="Z120">
        <v>0</v>
      </c>
      <c r="AA120">
        <v>503</v>
      </c>
      <c r="AB120">
        <v>156</v>
      </c>
      <c r="AC120">
        <v>347</v>
      </c>
      <c r="AD120">
        <v>503</v>
      </c>
    </row>
    <row r="121" spans="1:30">
      <c r="A121" t="s">
        <v>300</v>
      </c>
      <c r="B121" t="s">
        <v>298</v>
      </c>
      <c r="C121" t="str">
        <f t="shared" si="10"/>
        <v>121608</v>
      </c>
      <c r="D121" t="s">
        <v>297</v>
      </c>
      <c r="E121">
        <v>8</v>
      </c>
      <c r="F121">
        <v>1239</v>
      </c>
      <c r="G121">
        <v>940</v>
      </c>
      <c r="H121">
        <v>263</v>
      </c>
      <c r="I121">
        <v>677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677</v>
      </c>
      <c r="T121">
        <v>0</v>
      </c>
      <c r="U121">
        <v>0</v>
      </c>
      <c r="V121">
        <v>677</v>
      </c>
      <c r="W121">
        <v>29</v>
      </c>
      <c r="X121">
        <v>11</v>
      </c>
      <c r="Y121">
        <v>18</v>
      </c>
      <c r="Z121">
        <v>0</v>
      </c>
      <c r="AA121">
        <v>648</v>
      </c>
      <c r="AB121">
        <v>177</v>
      </c>
      <c r="AC121">
        <v>471</v>
      </c>
      <c r="AD121">
        <v>648</v>
      </c>
    </row>
    <row r="122" spans="1:30">
      <c r="A122" t="s">
        <v>299</v>
      </c>
      <c r="B122" t="s">
        <v>298</v>
      </c>
      <c r="C122" t="str">
        <f t="shared" si="10"/>
        <v>121608</v>
      </c>
      <c r="D122" t="s">
        <v>297</v>
      </c>
      <c r="E122">
        <v>9</v>
      </c>
      <c r="F122">
        <v>1235</v>
      </c>
      <c r="G122">
        <v>942</v>
      </c>
      <c r="H122">
        <v>326</v>
      </c>
      <c r="I122">
        <v>616</v>
      </c>
      <c r="J122">
        <v>10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616</v>
      </c>
      <c r="T122">
        <v>0</v>
      </c>
      <c r="U122">
        <v>0</v>
      </c>
      <c r="V122">
        <v>616</v>
      </c>
      <c r="W122">
        <v>27</v>
      </c>
      <c r="X122">
        <v>3</v>
      </c>
      <c r="Y122">
        <v>24</v>
      </c>
      <c r="Z122">
        <v>0</v>
      </c>
      <c r="AA122">
        <v>589</v>
      </c>
      <c r="AB122">
        <v>132</v>
      </c>
      <c r="AC122">
        <v>457</v>
      </c>
      <c r="AD122">
        <v>589</v>
      </c>
    </row>
    <row r="123" spans="1:30">
      <c r="A123" t="s">
        <v>296</v>
      </c>
      <c r="B123" t="s">
        <v>256</v>
      </c>
      <c r="C123" t="str">
        <f t="shared" ref="C123:C146" si="11">"121609"</f>
        <v>121609</v>
      </c>
      <c r="D123" t="s">
        <v>295</v>
      </c>
      <c r="E123">
        <v>1</v>
      </c>
      <c r="F123">
        <v>627</v>
      </c>
      <c r="G123">
        <v>482</v>
      </c>
      <c r="H123">
        <v>97</v>
      </c>
      <c r="I123">
        <v>385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385</v>
      </c>
      <c r="T123">
        <v>0</v>
      </c>
      <c r="U123">
        <v>0</v>
      </c>
      <c r="V123">
        <v>385</v>
      </c>
      <c r="W123">
        <v>15</v>
      </c>
      <c r="X123">
        <v>4</v>
      </c>
      <c r="Y123">
        <v>11</v>
      </c>
      <c r="Z123">
        <v>0</v>
      </c>
      <c r="AA123">
        <v>370</v>
      </c>
      <c r="AB123">
        <v>125</v>
      </c>
      <c r="AC123">
        <v>245</v>
      </c>
      <c r="AD123">
        <v>370</v>
      </c>
    </row>
    <row r="124" spans="1:30">
      <c r="A124" t="s">
        <v>294</v>
      </c>
      <c r="B124" t="s">
        <v>256</v>
      </c>
      <c r="C124" t="str">
        <f t="shared" si="11"/>
        <v>121609</v>
      </c>
      <c r="D124" t="s">
        <v>293</v>
      </c>
      <c r="E124">
        <v>2</v>
      </c>
      <c r="F124">
        <v>398</v>
      </c>
      <c r="G124">
        <v>311</v>
      </c>
      <c r="H124">
        <v>107</v>
      </c>
      <c r="I124">
        <v>204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204</v>
      </c>
      <c r="T124">
        <v>0</v>
      </c>
      <c r="U124">
        <v>0</v>
      </c>
      <c r="V124">
        <v>204</v>
      </c>
      <c r="W124">
        <v>10</v>
      </c>
      <c r="X124">
        <v>2</v>
      </c>
      <c r="Y124">
        <v>8</v>
      </c>
      <c r="Z124">
        <v>0</v>
      </c>
      <c r="AA124">
        <v>194</v>
      </c>
      <c r="AB124">
        <v>65</v>
      </c>
      <c r="AC124">
        <v>129</v>
      </c>
      <c r="AD124">
        <v>194</v>
      </c>
    </row>
    <row r="125" spans="1:30">
      <c r="A125" t="s">
        <v>292</v>
      </c>
      <c r="B125" t="s">
        <v>256</v>
      </c>
      <c r="C125" t="str">
        <f t="shared" si="11"/>
        <v>121609</v>
      </c>
      <c r="D125" t="s">
        <v>260</v>
      </c>
      <c r="E125">
        <v>3</v>
      </c>
      <c r="F125">
        <v>1071</v>
      </c>
      <c r="G125">
        <v>835</v>
      </c>
      <c r="H125">
        <v>232</v>
      </c>
      <c r="I125">
        <v>603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603</v>
      </c>
      <c r="T125">
        <v>0</v>
      </c>
      <c r="U125">
        <v>0</v>
      </c>
      <c r="V125">
        <v>603</v>
      </c>
      <c r="W125">
        <v>29</v>
      </c>
      <c r="X125">
        <v>7</v>
      </c>
      <c r="Y125">
        <v>22</v>
      </c>
      <c r="Z125">
        <v>0</v>
      </c>
      <c r="AA125">
        <v>574</v>
      </c>
      <c r="AB125">
        <v>199</v>
      </c>
      <c r="AC125">
        <v>375</v>
      </c>
      <c r="AD125">
        <v>574</v>
      </c>
    </row>
    <row r="126" spans="1:30">
      <c r="A126" t="s">
        <v>291</v>
      </c>
      <c r="B126" t="s">
        <v>256</v>
      </c>
      <c r="C126" t="str">
        <f t="shared" si="11"/>
        <v>121609</v>
      </c>
      <c r="D126" t="s">
        <v>289</v>
      </c>
      <c r="E126">
        <v>4</v>
      </c>
      <c r="F126">
        <v>1051</v>
      </c>
      <c r="G126">
        <v>795</v>
      </c>
      <c r="H126">
        <v>193</v>
      </c>
      <c r="I126">
        <v>602</v>
      </c>
      <c r="J126">
        <v>0</v>
      </c>
      <c r="K126">
        <v>6</v>
      </c>
      <c r="L126">
        <v>2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603</v>
      </c>
      <c r="T126">
        <v>2</v>
      </c>
      <c r="U126">
        <v>0</v>
      </c>
      <c r="V126">
        <v>603</v>
      </c>
      <c r="W126">
        <v>41</v>
      </c>
      <c r="X126">
        <v>9</v>
      </c>
      <c r="Y126">
        <v>32</v>
      </c>
      <c r="Z126">
        <v>0</v>
      </c>
      <c r="AA126">
        <v>562</v>
      </c>
      <c r="AB126">
        <v>218</v>
      </c>
      <c r="AC126">
        <v>344</v>
      </c>
      <c r="AD126">
        <v>562</v>
      </c>
    </row>
    <row r="127" spans="1:30">
      <c r="A127" t="s">
        <v>290</v>
      </c>
      <c r="B127" t="s">
        <v>256</v>
      </c>
      <c r="C127" t="str">
        <f t="shared" si="11"/>
        <v>121609</v>
      </c>
      <c r="D127" t="s">
        <v>289</v>
      </c>
      <c r="E127">
        <v>5</v>
      </c>
      <c r="F127">
        <v>1167</v>
      </c>
      <c r="G127">
        <v>884</v>
      </c>
      <c r="H127">
        <v>237</v>
      </c>
      <c r="I127">
        <v>647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647</v>
      </c>
      <c r="T127">
        <v>0</v>
      </c>
      <c r="U127">
        <v>0</v>
      </c>
      <c r="V127">
        <v>647</v>
      </c>
      <c r="W127">
        <v>56</v>
      </c>
      <c r="X127">
        <v>5</v>
      </c>
      <c r="Y127">
        <v>51</v>
      </c>
      <c r="Z127">
        <v>0</v>
      </c>
      <c r="AA127">
        <v>591</v>
      </c>
      <c r="AB127">
        <v>228</v>
      </c>
      <c r="AC127">
        <v>363</v>
      </c>
      <c r="AD127">
        <v>591</v>
      </c>
    </row>
    <row r="128" spans="1:30">
      <c r="A128" t="s">
        <v>288</v>
      </c>
      <c r="B128" t="s">
        <v>256</v>
      </c>
      <c r="C128" t="str">
        <f t="shared" si="11"/>
        <v>121609</v>
      </c>
      <c r="D128" t="s">
        <v>287</v>
      </c>
      <c r="E128">
        <v>6</v>
      </c>
      <c r="F128">
        <v>955</v>
      </c>
      <c r="G128">
        <v>730</v>
      </c>
      <c r="H128">
        <v>229</v>
      </c>
      <c r="I128">
        <v>501</v>
      </c>
      <c r="J128">
        <v>0</v>
      </c>
      <c r="K128">
        <v>4</v>
      </c>
      <c r="L128">
        <v>1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1</v>
      </c>
      <c r="S128">
        <v>502</v>
      </c>
      <c r="T128">
        <v>1</v>
      </c>
      <c r="U128">
        <v>0</v>
      </c>
      <c r="V128">
        <v>502</v>
      </c>
      <c r="W128">
        <v>26</v>
      </c>
      <c r="X128">
        <v>7</v>
      </c>
      <c r="Y128">
        <v>19</v>
      </c>
      <c r="Z128">
        <v>0</v>
      </c>
      <c r="AA128">
        <v>476</v>
      </c>
      <c r="AB128">
        <v>144</v>
      </c>
      <c r="AC128">
        <v>332</v>
      </c>
      <c r="AD128">
        <v>476</v>
      </c>
    </row>
    <row r="129" spans="1:30">
      <c r="A129" t="s">
        <v>286</v>
      </c>
      <c r="B129" t="s">
        <v>256</v>
      </c>
      <c r="C129" t="str">
        <f t="shared" si="11"/>
        <v>121609</v>
      </c>
      <c r="D129" t="s">
        <v>285</v>
      </c>
      <c r="E129">
        <v>7</v>
      </c>
      <c r="F129">
        <v>555</v>
      </c>
      <c r="G129">
        <v>431</v>
      </c>
      <c r="H129">
        <v>155</v>
      </c>
      <c r="I129">
        <v>276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276</v>
      </c>
      <c r="T129">
        <v>0</v>
      </c>
      <c r="U129">
        <v>0</v>
      </c>
      <c r="V129">
        <v>276</v>
      </c>
      <c r="W129">
        <v>8</v>
      </c>
      <c r="X129">
        <v>0</v>
      </c>
      <c r="Y129">
        <v>8</v>
      </c>
      <c r="Z129">
        <v>0</v>
      </c>
      <c r="AA129">
        <v>268</v>
      </c>
      <c r="AB129">
        <v>62</v>
      </c>
      <c r="AC129">
        <v>206</v>
      </c>
      <c r="AD129">
        <v>268</v>
      </c>
    </row>
    <row r="130" spans="1:30">
      <c r="A130" t="s">
        <v>284</v>
      </c>
      <c r="B130" t="s">
        <v>256</v>
      </c>
      <c r="C130" t="str">
        <f t="shared" si="11"/>
        <v>121609</v>
      </c>
      <c r="D130" t="s">
        <v>283</v>
      </c>
      <c r="E130">
        <v>8</v>
      </c>
      <c r="F130">
        <v>605</v>
      </c>
      <c r="G130">
        <v>460</v>
      </c>
      <c r="H130">
        <v>130</v>
      </c>
      <c r="I130">
        <v>330</v>
      </c>
      <c r="J130">
        <v>1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328</v>
      </c>
      <c r="T130">
        <v>0</v>
      </c>
      <c r="U130">
        <v>0</v>
      </c>
      <c r="V130">
        <v>328</v>
      </c>
      <c r="W130">
        <v>5</v>
      </c>
      <c r="X130">
        <v>1</v>
      </c>
      <c r="Y130">
        <v>4</v>
      </c>
      <c r="Z130">
        <v>0</v>
      </c>
      <c r="AA130">
        <v>323</v>
      </c>
      <c r="AB130">
        <v>75</v>
      </c>
      <c r="AC130">
        <v>248</v>
      </c>
      <c r="AD130">
        <v>323</v>
      </c>
    </row>
    <row r="131" spans="1:30">
      <c r="A131" t="s">
        <v>282</v>
      </c>
      <c r="B131" t="s">
        <v>256</v>
      </c>
      <c r="C131" t="str">
        <f t="shared" si="11"/>
        <v>121609</v>
      </c>
      <c r="D131" t="s">
        <v>281</v>
      </c>
      <c r="E131">
        <v>9</v>
      </c>
      <c r="F131">
        <v>556</v>
      </c>
      <c r="G131">
        <v>420</v>
      </c>
      <c r="H131">
        <v>107</v>
      </c>
      <c r="I131">
        <v>313</v>
      </c>
      <c r="J131">
        <v>1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313</v>
      </c>
      <c r="T131">
        <v>0</v>
      </c>
      <c r="U131">
        <v>0</v>
      </c>
      <c r="V131">
        <v>313</v>
      </c>
      <c r="W131">
        <v>11</v>
      </c>
      <c r="X131">
        <v>2</v>
      </c>
      <c r="Y131">
        <v>9</v>
      </c>
      <c r="Z131">
        <v>0</v>
      </c>
      <c r="AA131">
        <v>302</v>
      </c>
      <c r="AB131">
        <v>94</v>
      </c>
      <c r="AC131">
        <v>208</v>
      </c>
      <c r="AD131">
        <v>302</v>
      </c>
    </row>
    <row r="132" spans="1:30">
      <c r="A132" t="s">
        <v>280</v>
      </c>
      <c r="B132" t="s">
        <v>256</v>
      </c>
      <c r="C132" t="str">
        <f t="shared" si="11"/>
        <v>121609</v>
      </c>
      <c r="D132" t="s">
        <v>279</v>
      </c>
      <c r="E132">
        <v>10</v>
      </c>
      <c r="F132">
        <v>1053</v>
      </c>
      <c r="G132">
        <v>811</v>
      </c>
      <c r="H132">
        <v>185</v>
      </c>
      <c r="I132">
        <v>626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626</v>
      </c>
      <c r="T132">
        <v>0</v>
      </c>
      <c r="U132">
        <v>0</v>
      </c>
      <c r="V132">
        <v>626</v>
      </c>
      <c r="W132">
        <v>45</v>
      </c>
      <c r="X132">
        <v>11</v>
      </c>
      <c r="Y132">
        <v>34</v>
      </c>
      <c r="Z132">
        <v>0</v>
      </c>
      <c r="AA132">
        <v>581</v>
      </c>
      <c r="AB132">
        <v>277</v>
      </c>
      <c r="AC132">
        <v>304</v>
      </c>
      <c r="AD132">
        <v>581</v>
      </c>
    </row>
    <row r="133" spans="1:30">
      <c r="A133" t="s">
        <v>278</v>
      </c>
      <c r="B133" t="s">
        <v>256</v>
      </c>
      <c r="C133" t="str">
        <f t="shared" si="11"/>
        <v>121609</v>
      </c>
      <c r="D133" t="s">
        <v>277</v>
      </c>
      <c r="E133">
        <v>11</v>
      </c>
      <c r="F133">
        <v>768</v>
      </c>
      <c r="G133">
        <v>591</v>
      </c>
      <c r="H133">
        <v>196</v>
      </c>
      <c r="I133">
        <v>395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395</v>
      </c>
      <c r="T133">
        <v>0</v>
      </c>
      <c r="U133">
        <v>0</v>
      </c>
      <c r="V133">
        <v>395</v>
      </c>
      <c r="W133">
        <v>26</v>
      </c>
      <c r="X133">
        <v>0</v>
      </c>
      <c r="Y133">
        <v>26</v>
      </c>
      <c r="Z133">
        <v>0</v>
      </c>
      <c r="AA133">
        <v>369</v>
      </c>
      <c r="AB133">
        <v>148</v>
      </c>
      <c r="AC133">
        <v>221</v>
      </c>
      <c r="AD133">
        <v>369</v>
      </c>
    </row>
    <row r="134" spans="1:30">
      <c r="A134" t="s">
        <v>276</v>
      </c>
      <c r="B134" t="s">
        <v>256</v>
      </c>
      <c r="C134" t="str">
        <f t="shared" si="11"/>
        <v>121609</v>
      </c>
      <c r="D134" t="s">
        <v>273</v>
      </c>
      <c r="E134">
        <v>12</v>
      </c>
      <c r="F134">
        <v>918</v>
      </c>
      <c r="G134">
        <v>710</v>
      </c>
      <c r="H134">
        <v>218</v>
      </c>
      <c r="I134">
        <v>492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492</v>
      </c>
      <c r="T134">
        <v>0</v>
      </c>
      <c r="U134">
        <v>0</v>
      </c>
      <c r="V134">
        <v>492</v>
      </c>
      <c r="W134">
        <v>29</v>
      </c>
      <c r="X134">
        <v>3</v>
      </c>
      <c r="Y134">
        <v>26</v>
      </c>
      <c r="Z134">
        <v>0</v>
      </c>
      <c r="AA134">
        <v>463</v>
      </c>
      <c r="AB134">
        <v>161</v>
      </c>
      <c r="AC134">
        <v>302</v>
      </c>
      <c r="AD134">
        <v>463</v>
      </c>
    </row>
    <row r="135" spans="1:30">
      <c r="A135" t="s">
        <v>275</v>
      </c>
      <c r="B135" t="s">
        <v>256</v>
      </c>
      <c r="C135" t="str">
        <f t="shared" si="11"/>
        <v>121609</v>
      </c>
      <c r="D135" t="s">
        <v>273</v>
      </c>
      <c r="E135">
        <v>13</v>
      </c>
      <c r="F135">
        <v>1262</v>
      </c>
      <c r="G135">
        <v>970</v>
      </c>
      <c r="H135">
        <v>262</v>
      </c>
      <c r="I135">
        <v>708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708</v>
      </c>
      <c r="T135">
        <v>0</v>
      </c>
      <c r="U135">
        <v>0</v>
      </c>
      <c r="V135">
        <v>708</v>
      </c>
      <c r="W135">
        <v>41</v>
      </c>
      <c r="X135">
        <v>7</v>
      </c>
      <c r="Y135">
        <v>34</v>
      </c>
      <c r="Z135">
        <v>0</v>
      </c>
      <c r="AA135">
        <v>667</v>
      </c>
      <c r="AB135">
        <v>185</v>
      </c>
      <c r="AC135">
        <v>482</v>
      </c>
      <c r="AD135">
        <v>667</v>
      </c>
    </row>
    <row r="136" spans="1:30">
      <c r="A136" t="s">
        <v>274</v>
      </c>
      <c r="B136" t="s">
        <v>256</v>
      </c>
      <c r="C136" t="str">
        <f t="shared" si="11"/>
        <v>121609</v>
      </c>
      <c r="D136" t="s">
        <v>273</v>
      </c>
      <c r="E136">
        <v>14</v>
      </c>
      <c r="F136">
        <v>1044</v>
      </c>
      <c r="G136">
        <v>803</v>
      </c>
      <c r="H136">
        <v>261</v>
      </c>
      <c r="I136">
        <v>542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542</v>
      </c>
      <c r="T136">
        <v>0</v>
      </c>
      <c r="U136">
        <v>0</v>
      </c>
      <c r="V136">
        <v>542</v>
      </c>
      <c r="W136">
        <v>17</v>
      </c>
      <c r="X136">
        <v>2</v>
      </c>
      <c r="Y136">
        <v>15</v>
      </c>
      <c r="Z136">
        <v>0</v>
      </c>
      <c r="AA136">
        <v>525</v>
      </c>
      <c r="AB136">
        <v>163</v>
      </c>
      <c r="AC136">
        <v>362</v>
      </c>
      <c r="AD136">
        <v>525</v>
      </c>
    </row>
    <row r="137" spans="1:30">
      <c r="A137" t="s">
        <v>272</v>
      </c>
      <c r="B137" t="s">
        <v>256</v>
      </c>
      <c r="C137" t="str">
        <f t="shared" si="11"/>
        <v>121609</v>
      </c>
      <c r="D137" t="s">
        <v>270</v>
      </c>
      <c r="E137">
        <v>15</v>
      </c>
      <c r="F137">
        <v>490</v>
      </c>
      <c r="G137">
        <v>378</v>
      </c>
      <c r="H137">
        <v>117</v>
      </c>
      <c r="I137">
        <v>261</v>
      </c>
      <c r="J137">
        <v>0</v>
      </c>
      <c r="K137">
        <v>0</v>
      </c>
      <c r="L137">
        <v>2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2</v>
      </c>
      <c r="S137">
        <v>263</v>
      </c>
      <c r="T137">
        <v>2</v>
      </c>
      <c r="U137">
        <v>0</v>
      </c>
      <c r="V137">
        <v>263</v>
      </c>
      <c r="W137">
        <v>12</v>
      </c>
      <c r="X137">
        <v>0</v>
      </c>
      <c r="Y137">
        <v>10</v>
      </c>
      <c r="Z137">
        <v>0</v>
      </c>
      <c r="AA137">
        <v>251</v>
      </c>
      <c r="AB137">
        <v>64</v>
      </c>
      <c r="AC137">
        <v>187</v>
      </c>
      <c r="AD137">
        <v>251</v>
      </c>
    </row>
    <row r="138" spans="1:30">
      <c r="A138" t="s">
        <v>271</v>
      </c>
      <c r="B138" t="s">
        <v>256</v>
      </c>
      <c r="C138" t="str">
        <f t="shared" si="11"/>
        <v>121609</v>
      </c>
      <c r="D138" t="s">
        <v>270</v>
      </c>
      <c r="E138">
        <v>16</v>
      </c>
      <c r="F138">
        <v>959</v>
      </c>
      <c r="G138">
        <v>748</v>
      </c>
      <c r="H138">
        <v>207</v>
      </c>
      <c r="I138">
        <v>541</v>
      </c>
      <c r="J138">
        <v>1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541</v>
      </c>
      <c r="T138">
        <v>0</v>
      </c>
      <c r="U138">
        <v>0</v>
      </c>
      <c r="V138">
        <v>541</v>
      </c>
      <c r="W138">
        <v>30</v>
      </c>
      <c r="X138">
        <v>12</v>
      </c>
      <c r="Y138">
        <v>18</v>
      </c>
      <c r="Z138">
        <v>0</v>
      </c>
      <c r="AA138">
        <v>511</v>
      </c>
      <c r="AB138">
        <v>136</v>
      </c>
      <c r="AC138">
        <v>375</v>
      </c>
      <c r="AD138">
        <v>511</v>
      </c>
    </row>
    <row r="139" spans="1:30">
      <c r="A139" t="s">
        <v>269</v>
      </c>
      <c r="B139" t="s">
        <v>256</v>
      </c>
      <c r="C139" t="str">
        <f t="shared" si="11"/>
        <v>121609</v>
      </c>
      <c r="D139" t="s">
        <v>268</v>
      </c>
      <c r="E139">
        <v>17</v>
      </c>
      <c r="F139">
        <v>843</v>
      </c>
      <c r="G139">
        <v>652</v>
      </c>
      <c r="H139">
        <v>120</v>
      </c>
      <c r="I139">
        <v>532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532</v>
      </c>
      <c r="T139">
        <v>0</v>
      </c>
      <c r="U139">
        <v>0</v>
      </c>
      <c r="V139">
        <v>532</v>
      </c>
      <c r="W139">
        <v>34</v>
      </c>
      <c r="X139">
        <v>11</v>
      </c>
      <c r="Y139">
        <v>22</v>
      </c>
      <c r="Z139">
        <v>0</v>
      </c>
      <c r="AA139">
        <v>498</v>
      </c>
      <c r="AB139">
        <v>168</v>
      </c>
      <c r="AC139">
        <v>330</v>
      </c>
      <c r="AD139">
        <v>498</v>
      </c>
    </row>
    <row r="140" spans="1:30">
      <c r="A140" t="s">
        <v>267</v>
      </c>
      <c r="B140" t="s">
        <v>256</v>
      </c>
      <c r="C140" t="str">
        <f t="shared" si="11"/>
        <v>121609</v>
      </c>
      <c r="D140" t="s">
        <v>265</v>
      </c>
      <c r="E140">
        <v>18</v>
      </c>
      <c r="F140">
        <v>1063</v>
      </c>
      <c r="G140">
        <v>820</v>
      </c>
      <c r="H140">
        <v>172</v>
      </c>
      <c r="I140">
        <v>648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648</v>
      </c>
      <c r="T140">
        <v>0</v>
      </c>
      <c r="U140">
        <v>0</v>
      </c>
      <c r="V140">
        <v>648</v>
      </c>
      <c r="W140">
        <v>32</v>
      </c>
      <c r="X140">
        <v>10</v>
      </c>
      <c r="Y140">
        <v>12</v>
      </c>
      <c r="Z140">
        <v>0</v>
      </c>
      <c r="AA140">
        <v>616</v>
      </c>
      <c r="AB140">
        <v>214</v>
      </c>
      <c r="AC140">
        <v>402</v>
      </c>
      <c r="AD140">
        <v>616</v>
      </c>
    </row>
    <row r="141" spans="1:30">
      <c r="A141" t="s">
        <v>266</v>
      </c>
      <c r="B141" t="s">
        <v>256</v>
      </c>
      <c r="C141" t="str">
        <f t="shared" si="11"/>
        <v>121609</v>
      </c>
      <c r="D141" t="s">
        <v>265</v>
      </c>
      <c r="E141">
        <v>19</v>
      </c>
      <c r="F141">
        <v>1056</v>
      </c>
      <c r="G141">
        <v>810</v>
      </c>
      <c r="H141">
        <v>181</v>
      </c>
      <c r="I141">
        <v>629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628</v>
      </c>
      <c r="T141">
        <v>0</v>
      </c>
      <c r="U141">
        <v>0</v>
      </c>
      <c r="V141">
        <v>628</v>
      </c>
      <c r="W141">
        <v>29</v>
      </c>
      <c r="X141">
        <v>10</v>
      </c>
      <c r="Y141">
        <v>18</v>
      </c>
      <c r="Z141">
        <v>0</v>
      </c>
      <c r="AA141">
        <v>599</v>
      </c>
      <c r="AB141">
        <v>160</v>
      </c>
      <c r="AC141">
        <v>439</v>
      </c>
      <c r="AD141">
        <v>599</v>
      </c>
    </row>
    <row r="142" spans="1:30">
      <c r="A142" t="s">
        <v>264</v>
      </c>
      <c r="B142" t="s">
        <v>256</v>
      </c>
      <c r="C142" t="str">
        <f t="shared" si="11"/>
        <v>121609</v>
      </c>
      <c r="D142" t="s">
        <v>262</v>
      </c>
      <c r="E142">
        <v>20</v>
      </c>
      <c r="F142">
        <v>1277</v>
      </c>
      <c r="G142">
        <v>980</v>
      </c>
      <c r="H142">
        <v>246</v>
      </c>
      <c r="I142">
        <v>734</v>
      </c>
      <c r="J142">
        <v>1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735</v>
      </c>
      <c r="T142">
        <v>0</v>
      </c>
      <c r="U142">
        <v>1</v>
      </c>
      <c r="V142">
        <v>734</v>
      </c>
      <c r="W142">
        <v>62</v>
      </c>
      <c r="X142">
        <v>18</v>
      </c>
      <c r="Y142">
        <v>44</v>
      </c>
      <c r="Z142">
        <v>0</v>
      </c>
      <c r="AA142">
        <v>672</v>
      </c>
      <c r="AB142">
        <v>275</v>
      </c>
      <c r="AC142">
        <v>397</v>
      </c>
      <c r="AD142">
        <v>672</v>
      </c>
    </row>
    <row r="143" spans="1:30">
      <c r="A143" t="s">
        <v>263</v>
      </c>
      <c r="B143" t="s">
        <v>256</v>
      </c>
      <c r="C143" t="str">
        <f t="shared" si="11"/>
        <v>121609</v>
      </c>
      <c r="D143" t="s">
        <v>262</v>
      </c>
      <c r="E143">
        <v>21</v>
      </c>
      <c r="F143">
        <v>978</v>
      </c>
      <c r="G143">
        <v>757</v>
      </c>
      <c r="H143">
        <v>210</v>
      </c>
      <c r="I143">
        <v>547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546</v>
      </c>
      <c r="T143">
        <v>0</v>
      </c>
      <c r="U143">
        <v>0</v>
      </c>
      <c r="V143">
        <v>546</v>
      </c>
      <c r="W143">
        <v>21</v>
      </c>
      <c r="X143">
        <v>3</v>
      </c>
      <c r="Y143">
        <v>18</v>
      </c>
      <c r="Z143">
        <v>0</v>
      </c>
      <c r="AA143">
        <v>525</v>
      </c>
      <c r="AB143">
        <v>184</v>
      </c>
      <c r="AC143">
        <v>341</v>
      </c>
      <c r="AD143">
        <v>525</v>
      </c>
    </row>
    <row r="144" spans="1:30">
      <c r="A144" t="s">
        <v>261</v>
      </c>
      <c r="B144" t="s">
        <v>256</v>
      </c>
      <c r="C144" t="str">
        <f t="shared" si="11"/>
        <v>121609</v>
      </c>
      <c r="D144" t="s">
        <v>260</v>
      </c>
      <c r="E144">
        <v>22</v>
      </c>
      <c r="F144">
        <v>442</v>
      </c>
      <c r="G144">
        <v>342</v>
      </c>
      <c r="H144">
        <v>86</v>
      </c>
      <c r="I144">
        <v>256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256</v>
      </c>
      <c r="T144">
        <v>0</v>
      </c>
      <c r="U144">
        <v>0</v>
      </c>
      <c r="V144">
        <v>256</v>
      </c>
      <c r="W144">
        <v>18</v>
      </c>
      <c r="X144">
        <v>3</v>
      </c>
      <c r="Y144">
        <v>15</v>
      </c>
      <c r="Z144">
        <v>0</v>
      </c>
      <c r="AA144">
        <v>238</v>
      </c>
      <c r="AB144">
        <v>76</v>
      </c>
      <c r="AC144">
        <v>162</v>
      </c>
      <c r="AD144">
        <v>238</v>
      </c>
    </row>
    <row r="145" spans="1:30">
      <c r="A145" t="s">
        <v>259</v>
      </c>
      <c r="B145" t="s">
        <v>256</v>
      </c>
      <c r="C145" t="str">
        <f t="shared" si="11"/>
        <v>121609</v>
      </c>
      <c r="D145" t="s">
        <v>258</v>
      </c>
      <c r="E145">
        <v>23</v>
      </c>
      <c r="F145">
        <v>557</v>
      </c>
      <c r="G145">
        <v>430</v>
      </c>
      <c r="H145">
        <v>82</v>
      </c>
      <c r="I145">
        <v>348</v>
      </c>
      <c r="J145">
        <v>1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348</v>
      </c>
      <c r="T145">
        <v>0</v>
      </c>
      <c r="U145">
        <v>0</v>
      </c>
      <c r="V145">
        <v>348</v>
      </c>
      <c r="W145">
        <v>10</v>
      </c>
      <c r="X145">
        <v>3</v>
      </c>
      <c r="Y145">
        <v>7</v>
      </c>
      <c r="Z145">
        <v>0</v>
      </c>
      <c r="AA145">
        <v>338</v>
      </c>
      <c r="AB145">
        <v>118</v>
      </c>
      <c r="AC145">
        <v>220</v>
      </c>
      <c r="AD145">
        <v>338</v>
      </c>
    </row>
    <row r="146" spans="1:30">
      <c r="A146" t="s">
        <v>257</v>
      </c>
      <c r="B146" t="s">
        <v>256</v>
      </c>
      <c r="C146" t="str">
        <f t="shared" si="11"/>
        <v>121609</v>
      </c>
      <c r="D146" t="s">
        <v>255</v>
      </c>
      <c r="E146">
        <v>24</v>
      </c>
      <c r="F146">
        <v>63</v>
      </c>
      <c r="G146">
        <v>63</v>
      </c>
      <c r="H146">
        <v>4</v>
      </c>
      <c r="I146">
        <v>59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59</v>
      </c>
      <c r="T146">
        <v>0</v>
      </c>
      <c r="U146">
        <v>0</v>
      </c>
      <c r="V146">
        <v>59</v>
      </c>
      <c r="W146">
        <v>4</v>
      </c>
      <c r="X146">
        <v>1</v>
      </c>
      <c r="Y146">
        <v>3</v>
      </c>
      <c r="Z146">
        <v>0</v>
      </c>
      <c r="AA146">
        <v>55</v>
      </c>
      <c r="AB146">
        <v>31</v>
      </c>
      <c r="AC146">
        <v>24</v>
      </c>
      <c r="AD146">
        <v>55</v>
      </c>
    </row>
    <row r="147" spans="1:30">
      <c r="A147" t="s">
        <v>254</v>
      </c>
      <c r="B147" t="s">
        <v>230</v>
      </c>
      <c r="C147" t="str">
        <f t="shared" ref="C147:C162" si="12">"121610"</f>
        <v>121610</v>
      </c>
      <c r="D147" t="s">
        <v>239</v>
      </c>
      <c r="E147">
        <v>1</v>
      </c>
      <c r="F147">
        <v>530</v>
      </c>
      <c r="G147">
        <v>411</v>
      </c>
      <c r="H147">
        <v>162</v>
      </c>
      <c r="I147">
        <v>249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249</v>
      </c>
      <c r="T147">
        <v>0</v>
      </c>
      <c r="U147">
        <v>0</v>
      </c>
      <c r="V147">
        <v>249</v>
      </c>
      <c r="W147">
        <v>15</v>
      </c>
      <c r="X147">
        <v>1</v>
      </c>
      <c r="Y147">
        <v>14</v>
      </c>
      <c r="Z147">
        <v>0</v>
      </c>
      <c r="AA147">
        <v>234</v>
      </c>
      <c r="AB147">
        <v>72</v>
      </c>
      <c r="AC147">
        <v>162</v>
      </c>
      <c r="AD147">
        <v>234</v>
      </c>
    </row>
    <row r="148" spans="1:30">
      <c r="A148" t="s">
        <v>253</v>
      </c>
      <c r="B148" t="s">
        <v>230</v>
      </c>
      <c r="C148" t="str">
        <f t="shared" si="12"/>
        <v>121610</v>
      </c>
      <c r="D148" t="s">
        <v>244</v>
      </c>
      <c r="E148">
        <v>2</v>
      </c>
      <c r="F148">
        <v>1034</v>
      </c>
      <c r="G148">
        <v>800</v>
      </c>
      <c r="H148">
        <v>270</v>
      </c>
      <c r="I148">
        <v>530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529</v>
      </c>
      <c r="T148">
        <v>0</v>
      </c>
      <c r="U148">
        <v>0</v>
      </c>
      <c r="V148">
        <v>529</v>
      </c>
      <c r="W148">
        <v>25</v>
      </c>
      <c r="X148">
        <v>4</v>
      </c>
      <c r="Y148">
        <v>21</v>
      </c>
      <c r="Z148">
        <v>0</v>
      </c>
      <c r="AA148">
        <v>504</v>
      </c>
      <c r="AB148">
        <v>219</v>
      </c>
      <c r="AC148">
        <v>285</v>
      </c>
      <c r="AD148">
        <v>504</v>
      </c>
    </row>
    <row r="149" spans="1:30">
      <c r="A149" t="s">
        <v>252</v>
      </c>
      <c r="B149" t="s">
        <v>230</v>
      </c>
      <c r="C149" t="str">
        <f t="shared" si="12"/>
        <v>121610</v>
      </c>
      <c r="D149" t="s">
        <v>148</v>
      </c>
      <c r="E149">
        <v>3</v>
      </c>
      <c r="F149">
        <v>650</v>
      </c>
      <c r="G149">
        <v>452</v>
      </c>
      <c r="H149">
        <v>95</v>
      </c>
      <c r="I149">
        <v>357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357</v>
      </c>
      <c r="T149">
        <v>0</v>
      </c>
      <c r="U149">
        <v>0</v>
      </c>
      <c r="V149">
        <v>357</v>
      </c>
      <c r="W149">
        <v>11</v>
      </c>
      <c r="X149">
        <v>2</v>
      </c>
      <c r="Y149">
        <v>9</v>
      </c>
      <c r="Z149">
        <v>0</v>
      </c>
      <c r="AA149">
        <v>346</v>
      </c>
      <c r="AB149">
        <v>100</v>
      </c>
      <c r="AC149">
        <v>246</v>
      </c>
      <c r="AD149">
        <v>346</v>
      </c>
    </row>
    <row r="150" spans="1:30">
      <c r="A150" t="s">
        <v>251</v>
      </c>
      <c r="B150" t="s">
        <v>230</v>
      </c>
      <c r="C150" t="str">
        <f t="shared" si="12"/>
        <v>121610</v>
      </c>
      <c r="D150" t="s">
        <v>250</v>
      </c>
      <c r="E150">
        <v>4</v>
      </c>
      <c r="F150">
        <v>1080</v>
      </c>
      <c r="G150">
        <v>783</v>
      </c>
      <c r="H150">
        <v>246</v>
      </c>
      <c r="I150">
        <v>537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537</v>
      </c>
      <c r="T150">
        <v>0</v>
      </c>
      <c r="U150">
        <v>0</v>
      </c>
      <c r="V150">
        <v>537</v>
      </c>
      <c r="W150">
        <v>24</v>
      </c>
      <c r="X150">
        <v>2</v>
      </c>
      <c r="Y150">
        <v>18</v>
      </c>
      <c r="Z150">
        <v>0</v>
      </c>
      <c r="AA150">
        <v>513</v>
      </c>
      <c r="AB150">
        <v>122</v>
      </c>
      <c r="AC150">
        <v>391</v>
      </c>
      <c r="AD150">
        <v>513</v>
      </c>
    </row>
    <row r="151" spans="1:30">
      <c r="A151" t="s">
        <v>249</v>
      </c>
      <c r="B151" t="s">
        <v>230</v>
      </c>
      <c r="C151" t="str">
        <f t="shared" si="12"/>
        <v>121610</v>
      </c>
      <c r="D151" t="s">
        <v>248</v>
      </c>
      <c r="E151">
        <v>5</v>
      </c>
      <c r="F151">
        <v>669</v>
      </c>
      <c r="G151">
        <v>511</v>
      </c>
      <c r="H151">
        <v>182</v>
      </c>
      <c r="I151">
        <v>329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329</v>
      </c>
      <c r="T151">
        <v>0</v>
      </c>
      <c r="U151">
        <v>0</v>
      </c>
      <c r="V151">
        <v>329</v>
      </c>
      <c r="W151">
        <v>17</v>
      </c>
      <c r="X151">
        <v>2</v>
      </c>
      <c r="Y151">
        <v>15</v>
      </c>
      <c r="Z151">
        <v>0</v>
      </c>
      <c r="AA151">
        <v>312</v>
      </c>
      <c r="AB151">
        <v>143</v>
      </c>
      <c r="AC151">
        <v>169</v>
      </c>
      <c r="AD151">
        <v>312</v>
      </c>
    </row>
    <row r="152" spans="1:30">
      <c r="A152" t="s">
        <v>247</v>
      </c>
      <c r="B152" t="s">
        <v>230</v>
      </c>
      <c r="C152" t="str">
        <f t="shared" si="12"/>
        <v>121610</v>
      </c>
      <c r="D152" t="s">
        <v>194</v>
      </c>
      <c r="E152">
        <v>6</v>
      </c>
      <c r="F152">
        <v>710</v>
      </c>
      <c r="G152">
        <v>548</v>
      </c>
      <c r="H152">
        <v>187</v>
      </c>
      <c r="I152">
        <v>361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361</v>
      </c>
      <c r="T152">
        <v>0</v>
      </c>
      <c r="U152">
        <v>0</v>
      </c>
      <c r="V152">
        <v>361</v>
      </c>
      <c r="W152">
        <v>17</v>
      </c>
      <c r="X152">
        <v>3</v>
      </c>
      <c r="Y152">
        <v>14</v>
      </c>
      <c r="Z152">
        <v>0</v>
      </c>
      <c r="AA152">
        <v>344</v>
      </c>
      <c r="AB152">
        <v>97</v>
      </c>
      <c r="AC152">
        <v>247</v>
      </c>
      <c r="AD152">
        <v>344</v>
      </c>
    </row>
    <row r="153" spans="1:30">
      <c r="A153" t="s">
        <v>246</v>
      </c>
      <c r="B153" t="s">
        <v>230</v>
      </c>
      <c r="C153" t="str">
        <f t="shared" si="12"/>
        <v>121610</v>
      </c>
      <c r="D153" t="s">
        <v>148</v>
      </c>
      <c r="E153">
        <v>7</v>
      </c>
      <c r="F153">
        <v>758</v>
      </c>
      <c r="G153">
        <v>579</v>
      </c>
      <c r="H153">
        <v>250</v>
      </c>
      <c r="I153">
        <v>329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329</v>
      </c>
      <c r="T153">
        <v>0</v>
      </c>
      <c r="U153">
        <v>0</v>
      </c>
      <c r="V153">
        <v>329</v>
      </c>
      <c r="W153">
        <v>15</v>
      </c>
      <c r="X153">
        <v>2</v>
      </c>
      <c r="Y153">
        <v>12</v>
      </c>
      <c r="Z153">
        <v>0</v>
      </c>
      <c r="AA153">
        <v>314</v>
      </c>
      <c r="AB153">
        <v>102</v>
      </c>
      <c r="AC153">
        <v>212</v>
      </c>
      <c r="AD153">
        <v>314</v>
      </c>
    </row>
    <row r="154" spans="1:30">
      <c r="A154" t="s">
        <v>245</v>
      </c>
      <c r="B154" t="s">
        <v>230</v>
      </c>
      <c r="C154" t="str">
        <f t="shared" si="12"/>
        <v>121610</v>
      </c>
      <c r="D154" t="s">
        <v>244</v>
      </c>
      <c r="E154">
        <v>8</v>
      </c>
      <c r="F154">
        <v>1761</v>
      </c>
      <c r="G154">
        <v>1331</v>
      </c>
      <c r="H154">
        <v>375</v>
      </c>
      <c r="I154">
        <v>956</v>
      </c>
      <c r="J154">
        <v>0</v>
      </c>
      <c r="K154">
        <v>2</v>
      </c>
      <c r="L154">
        <v>6</v>
      </c>
      <c r="M154">
        <v>6</v>
      </c>
      <c r="N154">
        <v>0</v>
      </c>
      <c r="O154">
        <v>0</v>
      </c>
      <c r="P154">
        <v>0</v>
      </c>
      <c r="Q154">
        <v>0</v>
      </c>
      <c r="R154">
        <v>6</v>
      </c>
      <c r="S154">
        <v>962</v>
      </c>
      <c r="T154">
        <v>6</v>
      </c>
      <c r="U154">
        <v>0</v>
      </c>
      <c r="V154">
        <v>962</v>
      </c>
      <c r="W154">
        <v>39</v>
      </c>
      <c r="X154">
        <v>6</v>
      </c>
      <c r="Y154">
        <v>30</v>
      </c>
      <c r="Z154">
        <v>0</v>
      </c>
      <c r="AA154">
        <v>923</v>
      </c>
      <c r="AB154">
        <v>188</v>
      </c>
      <c r="AC154">
        <v>735</v>
      </c>
      <c r="AD154">
        <v>923</v>
      </c>
    </row>
    <row r="155" spans="1:30">
      <c r="A155" t="s">
        <v>243</v>
      </c>
      <c r="B155" t="s">
        <v>230</v>
      </c>
      <c r="C155" t="str">
        <f t="shared" si="12"/>
        <v>121610</v>
      </c>
      <c r="D155" t="s">
        <v>242</v>
      </c>
      <c r="E155">
        <v>9</v>
      </c>
      <c r="F155">
        <v>343</v>
      </c>
      <c r="G155">
        <v>260</v>
      </c>
      <c r="H155">
        <v>134</v>
      </c>
      <c r="I155">
        <v>126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126</v>
      </c>
      <c r="T155">
        <v>0</v>
      </c>
      <c r="U155">
        <v>0</v>
      </c>
      <c r="V155">
        <v>126</v>
      </c>
      <c r="W155">
        <v>5</v>
      </c>
      <c r="X155">
        <v>2</v>
      </c>
      <c r="Y155">
        <v>3</v>
      </c>
      <c r="Z155">
        <v>0</v>
      </c>
      <c r="AA155">
        <v>121</v>
      </c>
      <c r="AB155">
        <v>40</v>
      </c>
      <c r="AC155">
        <v>81</v>
      </c>
      <c r="AD155">
        <v>121</v>
      </c>
    </row>
    <row r="156" spans="1:30">
      <c r="A156" t="s">
        <v>241</v>
      </c>
      <c r="B156" t="s">
        <v>230</v>
      </c>
      <c r="C156" t="str">
        <f t="shared" si="12"/>
        <v>121610</v>
      </c>
      <c r="D156" t="s">
        <v>148</v>
      </c>
      <c r="E156">
        <v>10</v>
      </c>
      <c r="F156">
        <v>649</v>
      </c>
      <c r="G156">
        <v>500</v>
      </c>
      <c r="H156">
        <v>200</v>
      </c>
      <c r="I156">
        <v>300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300</v>
      </c>
      <c r="T156">
        <v>0</v>
      </c>
      <c r="U156">
        <v>0</v>
      </c>
      <c r="V156">
        <v>300</v>
      </c>
      <c r="W156">
        <v>17</v>
      </c>
      <c r="X156">
        <v>0</v>
      </c>
      <c r="Y156">
        <v>17</v>
      </c>
      <c r="Z156">
        <v>0</v>
      </c>
      <c r="AA156">
        <v>283</v>
      </c>
      <c r="AB156">
        <v>89</v>
      </c>
      <c r="AC156">
        <v>194</v>
      </c>
      <c r="AD156">
        <v>283</v>
      </c>
    </row>
    <row r="157" spans="1:30">
      <c r="A157" t="s">
        <v>240</v>
      </c>
      <c r="B157" t="s">
        <v>230</v>
      </c>
      <c r="C157" t="str">
        <f t="shared" si="12"/>
        <v>121610</v>
      </c>
      <c r="D157" t="s">
        <v>239</v>
      </c>
      <c r="E157">
        <v>11</v>
      </c>
      <c r="F157">
        <v>415</v>
      </c>
      <c r="G157">
        <v>320</v>
      </c>
      <c r="H157">
        <v>147</v>
      </c>
      <c r="I157">
        <v>173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173</v>
      </c>
      <c r="T157">
        <v>0</v>
      </c>
      <c r="U157">
        <v>0</v>
      </c>
      <c r="V157">
        <v>173</v>
      </c>
      <c r="W157">
        <v>12</v>
      </c>
      <c r="X157">
        <v>3</v>
      </c>
      <c r="Y157">
        <v>9</v>
      </c>
      <c r="Z157">
        <v>0</v>
      </c>
      <c r="AA157">
        <v>161</v>
      </c>
      <c r="AB157">
        <v>61</v>
      </c>
      <c r="AC157">
        <v>100</v>
      </c>
      <c r="AD157">
        <v>161</v>
      </c>
    </row>
    <row r="158" spans="1:30">
      <c r="A158" t="s">
        <v>238</v>
      </c>
      <c r="B158" t="s">
        <v>230</v>
      </c>
      <c r="C158" t="str">
        <f t="shared" si="12"/>
        <v>121610</v>
      </c>
      <c r="D158" t="s">
        <v>148</v>
      </c>
      <c r="E158">
        <v>12</v>
      </c>
      <c r="F158">
        <v>365</v>
      </c>
      <c r="G158">
        <v>280</v>
      </c>
      <c r="H158">
        <v>112</v>
      </c>
      <c r="I158">
        <v>168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168</v>
      </c>
      <c r="T158">
        <v>0</v>
      </c>
      <c r="U158">
        <v>0</v>
      </c>
      <c r="V158">
        <v>168</v>
      </c>
      <c r="W158">
        <v>8</v>
      </c>
      <c r="X158">
        <v>3</v>
      </c>
      <c r="Y158">
        <v>5</v>
      </c>
      <c r="Z158">
        <v>0</v>
      </c>
      <c r="AA158">
        <v>160</v>
      </c>
      <c r="AB158">
        <v>46</v>
      </c>
      <c r="AC158">
        <v>114</v>
      </c>
      <c r="AD158">
        <v>160</v>
      </c>
    </row>
    <row r="159" spans="1:30">
      <c r="A159" t="s">
        <v>237</v>
      </c>
      <c r="B159" t="s">
        <v>230</v>
      </c>
      <c r="C159" t="str">
        <f t="shared" si="12"/>
        <v>121610</v>
      </c>
      <c r="D159" t="s">
        <v>236</v>
      </c>
      <c r="E159">
        <v>13</v>
      </c>
      <c r="F159">
        <v>1892</v>
      </c>
      <c r="G159">
        <v>1473</v>
      </c>
      <c r="H159">
        <v>393</v>
      </c>
      <c r="I159">
        <v>1080</v>
      </c>
      <c r="J159">
        <v>0</v>
      </c>
      <c r="K159">
        <v>10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1079</v>
      </c>
      <c r="T159">
        <v>0</v>
      </c>
      <c r="U159">
        <v>0</v>
      </c>
      <c r="V159">
        <v>1079</v>
      </c>
      <c r="W159">
        <v>35</v>
      </c>
      <c r="X159">
        <v>5</v>
      </c>
      <c r="Y159">
        <v>30</v>
      </c>
      <c r="Z159">
        <v>0</v>
      </c>
      <c r="AA159">
        <v>1044</v>
      </c>
      <c r="AB159">
        <v>240</v>
      </c>
      <c r="AC159">
        <v>804</v>
      </c>
      <c r="AD159">
        <v>1044</v>
      </c>
    </row>
    <row r="160" spans="1:30">
      <c r="A160" t="s">
        <v>235</v>
      </c>
      <c r="B160" t="s">
        <v>230</v>
      </c>
      <c r="C160" t="str">
        <f t="shared" si="12"/>
        <v>121610</v>
      </c>
      <c r="D160" t="s">
        <v>234</v>
      </c>
      <c r="E160">
        <v>14</v>
      </c>
      <c r="F160">
        <v>1204</v>
      </c>
      <c r="G160">
        <v>892</v>
      </c>
      <c r="H160">
        <v>201</v>
      </c>
      <c r="I160">
        <v>691</v>
      </c>
      <c r="J160">
        <v>0</v>
      </c>
      <c r="K160">
        <v>5</v>
      </c>
      <c r="L160">
        <v>38</v>
      </c>
      <c r="M160">
        <v>38</v>
      </c>
      <c r="N160">
        <v>0</v>
      </c>
      <c r="O160">
        <v>0</v>
      </c>
      <c r="P160">
        <v>0</v>
      </c>
      <c r="Q160">
        <v>0</v>
      </c>
      <c r="R160">
        <v>38</v>
      </c>
      <c r="S160">
        <v>729</v>
      </c>
      <c r="T160">
        <v>38</v>
      </c>
      <c r="U160">
        <v>0</v>
      </c>
      <c r="V160">
        <v>729</v>
      </c>
      <c r="W160">
        <v>43</v>
      </c>
      <c r="X160">
        <v>13</v>
      </c>
      <c r="Y160">
        <v>25</v>
      </c>
      <c r="Z160">
        <v>0</v>
      </c>
      <c r="AA160">
        <v>686</v>
      </c>
      <c r="AB160">
        <v>207</v>
      </c>
      <c r="AC160">
        <v>479</v>
      </c>
      <c r="AD160">
        <v>686</v>
      </c>
    </row>
    <row r="161" spans="1:30">
      <c r="A161" t="s">
        <v>233</v>
      </c>
      <c r="B161" t="s">
        <v>230</v>
      </c>
      <c r="C161" t="str">
        <f t="shared" si="12"/>
        <v>121610</v>
      </c>
      <c r="D161" t="s">
        <v>232</v>
      </c>
      <c r="E161">
        <v>15</v>
      </c>
      <c r="F161">
        <v>2136</v>
      </c>
      <c r="G161">
        <v>1621</v>
      </c>
      <c r="H161">
        <v>427</v>
      </c>
      <c r="I161">
        <v>1194</v>
      </c>
      <c r="J161">
        <v>0</v>
      </c>
      <c r="K161">
        <v>6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1193</v>
      </c>
      <c r="T161">
        <v>0</v>
      </c>
      <c r="U161">
        <v>0</v>
      </c>
      <c r="V161">
        <v>1193</v>
      </c>
      <c r="W161">
        <v>76</v>
      </c>
      <c r="X161">
        <v>25</v>
      </c>
      <c r="Y161">
        <v>51</v>
      </c>
      <c r="Z161">
        <v>0</v>
      </c>
      <c r="AA161">
        <v>1117</v>
      </c>
      <c r="AB161">
        <v>471</v>
      </c>
      <c r="AC161">
        <v>646</v>
      </c>
      <c r="AD161">
        <v>1117</v>
      </c>
    </row>
    <row r="162" spans="1:30">
      <c r="A162" t="s">
        <v>231</v>
      </c>
      <c r="B162" t="s">
        <v>230</v>
      </c>
      <c r="C162" t="str">
        <f t="shared" si="12"/>
        <v>121610</v>
      </c>
      <c r="D162" t="s">
        <v>229</v>
      </c>
      <c r="E162">
        <v>16</v>
      </c>
      <c r="F162">
        <v>25</v>
      </c>
      <c r="G162">
        <v>92</v>
      </c>
      <c r="H162">
        <v>83</v>
      </c>
      <c r="I162">
        <v>9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9</v>
      </c>
      <c r="T162">
        <v>0</v>
      </c>
      <c r="U162">
        <v>0</v>
      </c>
      <c r="V162">
        <v>9</v>
      </c>
      <c r="W162">
        <v>0</v>
      </c>
      <c r="X162">
        <v>0</v>
      </c>
      <c r="Y162">
        <v>0</v>
      </c>
      <c r="Z162">
        <v>0</v>
      </c>
      <c r="AA162">
        <v>9</v>
      </c>
      <c r="AB162">
        <v>4</v>
      </c>
      <c r="AC162">
        <v>5</v>
      </c>
      <c r="AD162">
        <v>9</v>
      </c>
    </row>
    <row r="163" spans="1:30">
      <c r="A163" t="s">
        <v>228</v>
      </c>
      <c r="B163" t="s">
        <v>214</v>
      </c>
      <c r="C163" t="str">
        <f t="shared" ref="C163:C170" si="13">"121611"</f>
        <v>121611</v>
      </c>
      <c r="D163" t="s">
        <v>227</v>
      </c>
      <c r="E163">
        <v>1</v>
      </c>
      <c r="F163">
        <v>694</v>
      </c>
      <c r="G163">
        <v>540</v>
      </c>
      <c r="H163">
        <v>153</v>
      </c>
      <c r="I163">
        <v>387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387</v>
      </c>
      <c r="T163">
        <v>0</v>
      </c>
      <c r="U163">
        <v>0</v>
      </c>
      <c r="V163">
        <v>387</v>
      </c>
      <c r="W163">
        <v>11</v>
      </c>
      <c r="X163">
        <v>5</v>
      </c>
      <c r="Y163">
        <v>6</v>
      </c>
      <c r="Z163">
        <v>0</v>
      </c>
      <c r="AA163">
        <v>376</v>
      </c>
      <c r="AB163">
        <v>79</v>
      </c>
      <c r="AC163">
        <v>297</v>
      </c>
      <c r="AD163">
        <v>376</v>
      </c>
    </row>
    <row r="164" spans="1:30">
      <c r="A164" t="s">
        <v>226</v>
      </c>
      <c r="B164" t="s">
        <v>214</v>
      </c>
      <c r="C164" t="str">
        <f t="shared" si="13"/>
        <v>121611</v>
      </c>
      <c r="D164" t="s">
        <v>225</v>
      </c>
      <c r="E164">
        <v>2</v>
      </c>
      <c r="F164">
        <v>982</v>
      </c>
      <c r="G164">
        <v>760</v>
      </c>
      <c r="H164">
        <v>176</v>
      </c>
      <c r="I164">
        <v>584</v>
      </c>
      <c r="J164">
        <v>1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584</v>
      </c>
      <c r="T164">
        <v>0</v>
      </c>
      <c r="U164">
        <v>0</v>
      </c>
      <c r="V164">
        <v>584</v>
      </c>
      <c r="W164">
        <v>40</v>
      </c>
      <c r="X164">
        <v>11</v>
      </c>
      <c r="Y164">
        <v>29</v>
      </c>
      <c r="Z164">
        <v>0</v>
      </c>
      <c r="AA164">
        <v>544</v>
      </c>
      <c r="AB164">
        <v>192</v>
      </c>
      <c r="AC164">
        <v>352</v>
      </c>
      <c r="AD164">
        <v>544</v>
      </c>
    </row>
    <row r="165" spans="1:30">
      <c r="A165" t="s">
        <v>224</v>
      </c>
      <c r="B165" t="s">
        <v>214</v>
      </c>
      <c r="C165" t="str">
        <f t="shared" si="13"/>
        <v>121611</v>
      </c>
      <c r="D165" t="s">
        <v>223</v>
      </c>
      <c r="E165">
        <v>3</v>
      </c>
      <c r="F165">
        <v>1147</v>
      </c>
      <c r="G165">
        <v>880</v>
      </c>
      <c r="H165">
        <v>214</v>
      </c>
      <c r="I165">
        <v>666</v>
      </c>
      <c r="J165">
        <v>1</v>
      </c>
      <c r="K165">
        <v>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666</v>
      </c>
      <c r="T165">
        <v>0</v>
      </c>
      <c r="U165">
        <v>0</v>
      </c>
      <c r="V165">
        <v>666</v>
      </c>
      <c r="W165">
        <v>40</v>
      </c>
      <c r="X165">
        <v>11</v>
      </c>
      <c r="Y165">
        <v>25</v>
      </c>
      <c r="Z165">
        <v>0</v>
      </c>
      <c r="AA165">
        <v>626</v>
      </c>
      <c r="AB165">
        <v>202</v>
      </c>
      <c r="AC165">
        <v>424</v>
      </c>
      <c r="AD165">
        <v>626</v>
      </c>
    </row>
    <row r="166" spans="1:30">
      <c r="A166" t="s">
        <v>222</v>
      </c>
      <c r="B166" t="s">
        <v>214</v>
      </c>
      <c r="C166" t="str">
        <f t="shared" si="13"/>
        <v>121611</v>
      </c>
      <c r="D166" t="s">
        <v>221</v>
      </c>
      <c r="E166">
        <v>4</v>
      </c>
      <c r="F166">
        <v>1045</v>
      </c>
      <c r="G166">
        <v>790</v>
      </c>
      <c r="H166">
        <v>230</v>
      </c>
      <c r="I166">
        <v>560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560</v>
      </c>
      <c r="T166">
        <v>0</v>
      </c>
      <c r="U166">
        <v>0</v>
      </c>
      <c r="V166">
        <v>560</v>
      </c>
      <c r="W166">
        <v>32</v>
      </c>
      <c r="X166">
        <v>10</v>
      </c>
      <c r="Y166">
        <v>22</v>
      </c>
      <c r="Z166">
        <v>0</v>
      </c>
      <c r="AA166">
        <v>528</v>
      </c>
      <c r="AB166">
        <v>86</v>
      </c>
      <c r="AC166">
        <v>442</v>
      </c>
      <c r="AD166">
        <v>528</v>
      </c>
    </row>
    <row r="167" spans="1:30">
      <c r="A167" t="s">
        <v>220</v>
      </c>
      <c r="B167" t="s">
        <v>214</v>
      </c>
      <c r="C167" t="str">
        <f t="shared" si="13"/>
        <v>121611</v>
      </c>
      <c r="D167" t="s">
        <v>219</v>
      </c>
      <c r="E167">
        <v>5</v>
      </c>
      <c r="F167">
        <v>1269</v>
      </c>
      <c r="G167">
        <v>984</v>
      </c>
      <c r="H167">
        <v>355</v>
      </c>
      <c r="I167">
        <v>629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629</v>
      </c>
      <c r="T167">
        <v>0</v>
      </c>
      <c r="U167">
        <v>0</v>
      </c>
      <c r="V167">
        <v>629</v>
      </c>
      <c r="W167">
        <v>39</v>
      </c>
      <c r="X167">
        <v>7</v>
      </c>
      <c r="Y167">
        <v>25</v>
      </c>
      <c r="Z167">
        <v>0</v>
      </c>
      <c r="AA167">
        <v>590</v>
      </c>
      <c r="AB167">
        <v>158</v>
      </c>
      <c r="AC167">
        <v>432</v>
      </c>
      <c r="AD167">
        <v>590</v>
      </c>
    </row>
    <row r="168" spans="1:30">
      <c r="A168" t="s">
        <v>218</v>
      </c>
      <c r="B168" t="s">
        <v>214</v>
      </c>
      <c r="C168" t="str">
        <f t="shared" si="13"/>
        <v>121611</v>
      </c>
      <c r="D168" t="s">
        <v>217</v>
      </c>
      <c r="E168">
        <v>6</v>
      </c>
      <c r="F168">
        <v>762</v>
      </c>
      <c r="G168">
        <v>590</v>
      </c>
      <c r="H168">
        <v>135</v>
      </c>
      <c r="I168">
        <v>455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455</v>
      </c>
      <c r="T168">
        <v>0</v>
      </c>
      <c r="U168">
        <v>0</v>
      </c>
      <c r="V168">
        <v>455</v>
      </c>
      <c r="W168">
        <v>14</v>
      </c>
      <c r="X168">
        <v>2</v>
      </c>
      <c r="Y168">
        <v>12</v>
      </c>
      <c r="Z168">
        <v>0</v>
      </c>
      <c r="AA168">
        <v>441</v>
      </c>
      <c r="AB168">
        <v>136</v>
      </c>
      <c r="AC168">
        <v>305</v>
      </c>
      <c r="AD168">
        <v>441</v>
      </c>
    </row>
    <row r="169" spans="1:30">
      <c r="A169" t="s">
        <v>216</v>
      </c>
      <c r="B169" t="s">
        <v>214</v>
      </c>
      <c r="C169" t="str">
        <f t="shared" si="13"/>
        <v>121611</v>
      </c>
      <c r="D169" t="s">
        <v>213</v>
      </c>
      <c r="E169">
        <v>7</v>
      </c>
      <c r="F169">
        <v>1317</v>
      </c>
      <c r="G169">
        <v>1020</v>
      </c>
      <c r="H169">
        <v>316</v>
      </c>
      <c r="I169">
        <v>704</v>
      </c>
      <c r="J169">
        <v>0</v>
      </c>
      <c r="K169">
        <v>3</v>
      </c>
      <c r="L169">
        <v>2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2</v>
      </c>
      <c r="S169">
        <v>706</v>
      </c>
      <c r="T169">
        <v>2</v>
      </c>
      <c r="U169">
        <v>0</v>
      </c>
      <c r="V169">
        <v>706</v>
      </c>
      <c r="W169">
        <v>52</v>
      </c>
      <c r="X169">
        <v>7</v>
      </c>
      <c r="Y169">
        <v>45</v>
      </c>
      <c r="Z169">
        <v>0</v>
      </c>
      <c r="AA169">
        <v>654</v>
      </c>
      <c r="AB169">
        <v>265</v>
      </c>
      <c r="AC169">
        <v>389</v>
      </c>
      <c r="AD169">
        <v>654</v>
      </c>
    </row>
    <row r="170" spans="1:30">
      <c r="A170" t="s">
        <v>215</v>
      </c>
      <c r="B170" t="s">
        <v>214</v>
      </c>
      <c r="C170" t="str">
        <f t="shared" si="13"/>
        <v>121611</v>
      </c>
      <c r="D170" t="s">
        <v>213</v>
      </c>
      <c r="E170">
        <v>8</v>
      </c>
      <c r="F170">
        <v>1333</v>
      </c>
      <c r="G170">
        <v>1020</v>
      </c>
      <c r="H170">
        <v>334</v>
      </c>
      <c r="I170">
        <v>686</v>
      </c>
      <c r="J170">
        <v>1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685</v>
      </c>
      <c r="T170">
        <v>0</v>
      </c>
      <c r="U170">
        <v>0</v>
      </c>
      <c r="V170">
        <v>685</v>
      </c>
      <c r="W170">
        <v>58</v>
      </c>
      <c r="X170">
        <v>21</v>
      </c>
      <c r="Y170">
        <v>37</v>
      </c>
      <c r="Z170">
        <v>0</v>
      </c>
      <c r="AA170">
        <v>627</v>
      </c>
      <c r="AB170">
        <v>259</v>
      </c>
      <c r="AC170">
        <v>368</v>
      </c>
      <c r="AD170">
        <v>627</v>
      </c>
    </row>
    <row r="171" spans="1:30">
      <c r="A171" t="s">
        <v>212</v>
      </c>
      <c r="B171" t="s">
        <v>203</v>
      </c>
      <c r="C171" t="str">
        <f>"121612"</f>
        <v>121612</v>
      </c>
      <c r="D171" t="s">
        <v>211</v>
      </c>
      <c r="E171">
        <v>1</v>
      </c>
      <c r="F171">
        <v>781</v>
      </c>
      <c r="G171">
        <v>600</v>
      </c>
      <c r="H171">
        <v>261</v>
      </c>
      <c r="I171">
        <v>339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339</v>
      </c>
      <c r="T171">
        <v>0</v>
      </c>
      <c r="U171">
        <v>0</v>
      </c>
      <c r="V171">
        <v>339</v>
      </c>
      <c r="W171">
        <v>23</v>
      </c>
      <c r="X171">
        <v>3</v>
      </c>
      <c r="Y171">
        <v>20</v>
      </c>
      <c r="Z171">
        <v>0</v>
      </c>
      <c r="AA171">
        <v>316</v>
      </c>
      <c r="AB171">
        <v>153</v>
      </c>
      <c r="AC171">
        <v>163</v>
      </c>
      <c r="AD171">
        <v>316</v>
      </c>
    </row>
    <row r="172" spans="1:30">
      <c r="A172" t="s">
        <v>210</v>
      </c>
      <c r="B172" t="s">
        <v>203</v>
      </c>
      <c r="C172" t="str">
        <f>"121612"</f>
        <v>121612</v>
      </c>
      <c r="D172" t="s">
        <v>209</v>
      </c>
      <c r="E172">
        <v>2</v>
      </c>
      <c r="F172">
        <v>399</v>
      </c>
      <c r="G172">
        <v>310</v>
      </c>
      <c r="H172">
        <v>131</v>
      </c>
      <c r="I172">
        <v>179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179</v>
      </c>
      <c r="T172">
        <v>0</v>
      </c>
      <c r="U172">
        <v>0</v>
      </c>
      <c r="V172">
        <v>179</v>
      </c>
      <c r="W172">
        <v>16</v>
      </c>
      <c r="X172">
        <v>2</v>
      </c>
      <c r="Y172">
        <v>14</v>
      </c>
      <c r="Z172">
        <v>0</v>
      </c>
      <c r="AA172">
        <v>163</v>
      </c>
      <c r="AB172">
        <v>62</v>
      </c>
      <c r="AC172">
        <v>101</v>
      </c>
      <c r="AD172">
        <v>163</v>
      </c>
    </row>
    <row r="173" spans="1:30">
      <c r="A173" t="s">
        <v>208</v>
      </c>
      <c r="B173" t="s">
        <v>203</v>
      </c>
      <c r="C173" t="str">
        <f>"121612"</f>
        <v>121612</v>
      </c>
      <c r="D173" t="s">
        <v>207</v>
      </c>
      <c r="E173">
        <v>3</v>
      </c>
      <c r="F173">
        <v>1641</v>
      </c>
      <c r="G173">
        <v>1280</v>
      </c>
      <c r="H173">
        <v>600</v>
      </c>
      <c r="I173">
        <v>680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680</v>
      </c>
      <c r="T173">
        <v>0</v>
      </c>
      <c r="U173">
        <v>0</v>
      </c>
      <c r="V173">
        <v>680</v>
      </c>
      <c r="W173">
        <v>45</v>
      </c>
      <c r="X173">
        <v>7</v>
      </c>
      <c r="Y173">
        <v>38</v>
      </c>
      <c r="Z173">
        <v>0</v>
      </c>
      <c r="AA173">
        <v>635</v>
      </c>
      <c r="AB173">
        <v>284</v>
      </c>
      <c r="AC173">
        <v>351</v>
      </c>
      <c r="AD173">
        <v>635</v>
      </c>
    </row>
    <row r="174" spans="1:30">
      <c r="A174" t="s">
        <v>206</v>
      </c>
      <c r="B174" t="s">
        <v>203</v>
      </c>
      <c r="C174" t="str">
        <f>"121612"</f>
        <v>121612</v>
      </c>
      <c r="D174" t="s">
        <v>205</v>
      </c>
      <c r="E174">
        <v>4</v>
      </c>
      <c r="F174">
        <v>375</v>
      </c>
      <c r="G174">
        <v>300</v>
      </c>
      <c r="H174">
        <v>115</v>
      </c>
      <c r="I174">
        <v>185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185</v>
      </c>
      <c r="T174">
        <v>0</v>
      </c>
      <c r="U174">
        <v>0</v>
      </c>
      <c r="V174">
        <v>185</v>
      </c>
      <c r="W174">
        <v>4</v>
      </c>
      <c r="X174">
        <v>0</v>
      </c>
      <c r="Y174">
        <v>4</v>
      </c>
      <c r="Z174">
        <v>0</v>
      </c>
      <c r="AA174">
        <v>181</v>
      </c>
      <c r="AB174">
        <v>82</v>
      </c>
      <c r="AC174">
        <v>99</v>
      </c>
      <c r="AD174">
        <v>181</v>
      </c>
    </row>
    <row r="175" spans="1:30">
      <c r="A175" t="s">
        <v>204</v>
      </c>
      <c r="B175" t="s">
        <v>203</v>
      </c>
      <c r="C175" t="str">
        <f>"121612"</f>
        <v>121612</v>
      </c>
      <c r="D175" t="s">
        <v>202</v>
      </c>
      <c r="E175">
        <v>5</v>
      </c>
      <c r="F175">
        <v>72</v>
      </c>
      <c r="G175">
        <v>73</v>
      </c>
      <c r="H175">
        <v>36</v>
      </c>
      <c r="I175">
        <v>37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37</v>
      </c>
      <c r="T175">
        <v>0</v>
      </c>
      <c r="U175">
        <v>0</v>
      </c>
      <c r="V175">
        <v>37</v>
      </c>
      <c r="W175">
        <v>4</v>
      </c>
      <c r="X175">
        <v>0</v>
      </c>
      <c r="Y175">
        <v>4</v>
      </c>
      <c r="Z175">
        <v>0</v>
      </c>
      <c r="AA175">
        <v>33</v>
      </c>
      <c r="AB175">
        <v>13</v>
      </c>
      <c r="AC175">
        <v>20</v>
      </c>
      <c r="AD175">
        <v>33</v>
      </c>
    </row>
    <row r="176" spans="1:30">
      <c r="A176" t="s">
        <v>201</v>
      </c>
      <c r="B176" t="s">
        <v>185</v>
      </c>
      <c r="C176" t="str">
        <f t="shared" ref="C176:C186" si="14">"121613"</f>
        <v>121613</v>
      </c>
      <c r="D176" t="s">
        <v>200</v>
      </c>
      <c r="E176">
        <v>1</v>
      </c>
      <c r="F176">
        <v>1350</v>
      </c>
      <c r="G176">
        <v>1030</v>
      </c>
      <c r="H176">
        <v>232</v>
      </c>
      <c r="I176">
        <v>798</v>
      </c>
      <c r="J176">
        <v>1</v>
      </c>
      <c r="K176">
        <v>11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796</v>
      </c>
      <c r="T176">
        <v>0</v>
      </c>
      <c r="U176">
        <v>0</v>
      </c>
      <c r="V176">
        <v>796</v>
      </c>
      <c r="W176">
        <v>55</v>
      </c>
      <c r="X176">
        <v>14</v>
      </c>
      <c r="Y176">
        <v>41</v>
      </c>
      <c r="Z176">
        <v>0</v>
      </c>
      <c r="AA176">
        <v>741</v>
      </c>
      <c r="AB176">
        <v>286</v>
      </c>
      <c r="AC176">
        <v>455</v>
      </c>
      <c r="AD176">
        <v>741</v>
      </c>
    </row>
    <row r="177" spans="1:30">
      <c r="A177" t="s">
        <v>199</v>
      </c>
      <c r="B177" t="s">
        <v>185</v>
      </c>
      <c r="C177" t="str">
        <f t="shared" si="14"/>
        <v>121613</v>
      </c>
      <c r="D177" t="s">
        <v>198</v>
      </c>
      <c r="E177">
        <v>2</v>
      </c>
      <c r="F177">
        <v>817</v>
      </c>
      <c r="G177">
        <v>640</v>
      </c>
      <c r="H177">
        <v>200</v>
      </c>
      <c r="I177">
        <v>440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439</v>
      </c>
      <c r="T177">
        <v>0</v>
      </c>
      <c r="U177">
        <v>0</v>
      </c>
      <c r="V177">
        <v>439</v>
      </c>
      <c r="W177">
        <v>27</v>
      </c>
      <c r="X177">
        <v>7</v>
      </c>
      <c r="Y177">
        <v>20</v>
      </c>
      <c r="Z177">
        <v>0</v>
      </c>
      <c r="AA177">
        <v>412</v>
      </c>
      <c r="AB177">
        <v>145</v>
      </c>
      <c r="AC177">
        <v>267</v>
      </c>
      <c r="AD177">
        <v>412</v>
      </c>
    </row>
    <row r="178" spans="1:30">
      <c r="A178" t="s">
        <v>197</v>
      </c>
      <c r="B178" t="s">
        <v>185</v>
      </c>
      <c r="C178" t="str">
        <f t="shared" si="14"/>
        <v>121613</v>
      </c>
      <c r="D178" t="s">
        <v>148</v>
      </c>
      <c r="E178">
        <v>3</v>
      </c>
      <c r="F178">
        <v>897</v>
      </c>
      <c r="G178">
        <v>691</v>
      </c>
      <c r="H178">
        <v>194</v>
      </c>
      <c r="I178">
        <v>497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497</v>
      </c>
      <c r="T178">
        <v>0</v>
      </c>
      <c r="U178">
        <v>0</v>
      </c>
      <c r="V178">
        <v>497</v>
      </c>
      <c r="W178">
        <v>28</v>
      </c>
      <c r="X178">
        <v>4</v>
      </c>
      <c r="Y178">
        <v>17</v>
      </c>
      <c r="Z178">
        <v>0</v>
      </c>
      <c r="AA178">
        <v>469</v>
      </c>
      <c r="AB178">
        <v>122</v>
      </c>
      <c r="AC178">
        <v>347</v>
      </c>
      <c r="AD178">
        <v>469</v>
      </c>
    </row>
    <row r="179" spans="1:30">
      <c r="A179" t="s">
        <v>196</v>
      </c>
      <c r="B179" t="s">
        <v>185</v>
      </c>
      <c r="C179" t="str">
        <f t="shared" si="14"/>
        <v>121613</v>
      </c>
      <c r="D179" t="s">
        <v>148</v>
      </c>
      <c r="E179">
        <v>4</v>
      </c>
      <c r="F179">
        <v>1518</v>
      </c>
      <c r="G179">
        <v>1150</v>
      </c>
      <c r="H179">
        <v>368</v>
      </c>
      <c r="I179">
        <v>782</v>
      </c>
      <c r="J179">
        <v>0</v>
      </c>
      <c r="K179">
        <v>5</v>
      </c>
      <c r="L179">
        <v>2</v>
      </c>
      <c r="M179">
        <v>2</v>
      </c>
      <c r="N179">
        <v>1</v>
      </c>
      <c r="O179">
        <v>0</v>
      </c>
      <c r="P179">
        <v>0</v>
      </c>
      <c r="Q179">
        <v>0</v>
      </c>
      <c r="R179">
        <v>1</v>
      </c>
      <c r="S179">
        <v>781</v>
      </c>
      <c r="T179">
        <v>1</v>
      </c>
      <c r="U179">
        <v>0</v>
      </c>
      <c r="V179">
        <v>781</v>
      </c>
      <c r="W179">
        <v>43</v>
      </c>
      <c r="X179">
        <v>13</v>
      </c>
      <c r="Y179">
        <v>30</v>
      </c>
      <c r="Z179">
        <v>0</v>
      </c>
      <c r="AA179">
        <v>738</v>
      </c>
      <c r="AB179">
        <v>241</v>
      </c>
      <c r="AC179">
        <v>497</v>
      </c>
      <c r="AD179">
        <v>738</v>
      </c>
    </row>
    <row r="180" spans="1:30">
      <c r="A180" t="s">
        <v>195</v>
      </c>
      <c r="B180" t="s">
        <v>185</v>
      </c>
      <c r="C180" t="str">
        <f t="shared" si="14"/>
        <v>121613</v>
      </c>
      <c r="D180" t="s">
        <v>194</v>
      </c>
      <c r="E180">
        <v>5</v>
      </c>
      <c r="F180">
        <v>705</v>
      </c>
      <c r="G180">
        <v>540</v>
      </c>
      <c r="H180">
        <v>161</v>
      </c>
      <c r="I180">
        <v>379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377</v>
      </c>
      <c r="T180">
        <v>0</v>
      </c>
      <c r="U180">
        <v>0</v>
      </c>
      <c r="V180">
        <v>377</v>
      </c>
      <c r="W180">
        <v>10</v>
      </c>
      <c r="X180">
        <v>2</v>
      </c>
      <c r="Y180">
        <v>8</v>
      </c>
      <c r="Z180">
        <v>0</v>
      </c>
      <c r="AA180">
        <v>367</v>
      </c>
      <c r="AB180">
        <v>130</v>
      </c>
      <c r="AC180">
        <v>237</v>
      </c>
      <c r="AD180">
        <v>367</v>
      </c>
    </row>
    <row r="181" spans="1:30">
      <c r="A181" t="s">
        <v>193</v>
      </c>
      <c r="B181" t="s">
        <v>185</v>
      </c>
      <c r="C181" t="str">
        <f t="shared" si="14"/>
        <v>121613</v>
      </c>
      <c r="D181" t="s">
        <v>181</v>
      </c>
      <c r="E181">
        <v>6</v>
      </c>
      <c r="F181">
        <v>955</v>
      </c>
      <c r="G181">
        <v>730</v>
      </c>
      <c r="H181">
        <v>284</v>
      </c>
      <c r="I181">
        <v>446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446</v>
      </c>
      <c r="T181">
        <v>0</v>
      </c>
      <c r="U181">
        <v>0</v>
      </c>
      <c r="V181">
        <v>446</v>
      </c>
      <c r="W181">
        <v>18</v>
      </c>
      <c r="X181">
        <v>1</v>
      </c>
      <c r="Y181">
        <v>14</v>
      </c>
      <c r="Z181">
        <v>0</v>
      </c>
      <c r="AA181">
        <v>428</v>
      </c>
      <c r="AB181">
        <v>143</v>
      </c>
      <c r="AC181">
        <v>285</v>
      </c>
      <c r="AD181">
        <v>428</v>
      </c>
    </row>
    <row r="182" spans="1:30">
      <c r="A182" t="s">
        <v>192</v>
      </c>
      <c r="B182" t="s">
        <v>185</v>
      </c>
      <c r="C182" t="str">
        <f t="shared" si="14"/>
        <v>121613</v>
      </c>
      <c r="D182" t="s">
        <v>191</v>
      </c>
      <c r="E182">
        <v>7</v>
      </c>
      <c r="F182">
        <v>1025</v>
      </c>
      <c r="G182">
        <v>780</v>
      </c>
      <c r="H182">
        <v>311</v>
      </c>
      <c r="I182">
        <v>469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469</v>
      </c>
      <c r="T182">
        <v>0</v>
      </c>
      <c r="U182">
        <v>0</v>
      </c>
      <c r="V182">
        <v>469</v>
      </c>
      <c r="W182">
        <v>24</v>
      </c>
      <c r="X182">
        <v>5</v>
      </c>
      <c r="Y182">
        <v>19</v>
      </c>
      <c r="Z182">
        <v>0</v>
      </c>
      <c r="AA182">
        <v>445</v>
      </c>
      <c r="AB182">
        <v>124</v>
      </c>
      <c r="AC182">
        <v>321</v>
      </c>
      <c r="AD182">
        <v>445</v>
      </c>
    </row>
    <row r="183" spans="1:30">
      <c r="A183" t="s">
        <v>190</v>
      </c>
      <c r="B183" t="s">
        <v>185</v>
      </c>
      <c r="C183" t="str">
        <f t="shared" si="14"/>
        <v>121613</v>
      </c>
      <c r="D183" t="s">
        <v>188</v>
      </c>
      <c r="E183">
        <v>8</v>
      </c>
      <c r="F183">
        <v>1042</v>
      </c>
      <c r="G183">
        <v>800</v>
      </c>
      <c r="H183">
        <v>285</v>
      </c>
      <c r="I183">
        <v>515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515</v>
      </c>
      <c r="T183">
        <v>0</v>
      </c>
      <c r="U183">
        <v>0</v>
      </c>
      <c r="V183">
        <v>515</v>
      </c>
      <c r="W183">
        <v>31</v>
      </c>
      <c r="X183">
        <v>8</v>
      </c>
      <c r="Y183">
        <v>22</v>
      </c>
      <c r="Z183">
        <v>0</v>
      </c>
      <c r="AA183">
        <v>484</v>
      </c>
      <c r="AB183">
        <v>158</v>
      </c>
      <c r="AC183">
        <v>326</v>
      </c>
      <c r="AD183">
        <v>484</v>
      </c>
    </row>
    <row r="184" spans="1:30">
      <c r="A184" t="s">
        <v>189</v>
      </c>
      <c r="B184" t="s">
        <v>185</v>
      </c>
      <c r="C184" t="str">
        <f t="shared" si="14"/>
        <v>121613</v>
      </c>
      <c r="D184" t="s">
        <v>188</v>
      </c>
      <c r="E184">
        <v>9</v>
      </c>
      <c r="F184">
        <v>1126</v>
      </c>
      <c r="G184">
        <v>870</v>
      </c>
      <c r="H184">
        <v>360</v>
      </c>
      <c r="I184">
        <v>510</v>
      </c>
      <c r="J184">
        <v>0</v>
      </c>
      <c r="K184">
        <v>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509</v>
      </c>
      <c r="T184">
        <v>0</v>
      </c>
      <c r="U184">
        <v>0</v>
      </c>
      <c r="V184">
        <v>509</v>
      </c>
      <c r="W184">
        <v>34</v>
      </c>
      <c r="X184">
        <v>5</v>
      </c>
      <c r="Y184">
        <v>26</v>
      </c>
      <c r="Z184">
        <v>0</v>
      </c>
      <c r="AA184">
        <v>475</v>
      </c>
      <c r="AB184">
        <v>126</v>
      </c>
      <c r="AC184">
        <v>349</v>
      </c>
      <c r="AD184">
        <v>475</v>
      </c>
    </row>
    <row r="185" spans="1:30">
      <c r="A185" t="s">
        <v>187</v>
      </c>
      <c r="B185" t="s">
        <v>185</v>
      </c>
      <c r="C185" t="str">
        <f t="shared" si="14"/>
        <v>121613</v>
      </c>
      <c r="D185" t="s">
        <v>148</v>
      </c>
      <c r="E185">
        <v>10</v>
      </c>
      <c r="F185">
        <v>664</v>
      </c>
      <c r="G185">
        <v>510</v>
      </c>
      <c r="H185">
        <v>173</v>
      </c>
      <c r="I185">
        <v>337</v>
      </c>
      <c r="J185">
        <v>1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337</v>
      </c>
      <c r="T185">
        <v>0</v>
      </c>
      <c r="U185">
        <v>0</v>
      </c>
      <c r="V185">
        <v>337</v>
      </c>
      <c r="W185">
        <v>15</v>
      </c>
      <c r="X185">
        <v>6</v>
      </c>
      <c r="Y185">
        <v>9</v>
      </c>
      <c r="Z185">
        <v>0</v>
      </c>
      <c r="AA185">
        <v>322</v>
      </c>
      <c r="AB185">
        <v>84</v>
      </c>
      <c r="AC185">
        <v>238</v>
      </c>
      <c r="AD185">
        <v>322</v>
      </c>
    </row>
    <row r="186" spans="1:30">
      <c r="A186" t="s">
        <v>186</v>
      </c>
      <c r="B186" t="s">
        <v>185</v>
      </c>
      <c r="C186" t="str">
        <f t="shared" si="14"/>
        <v>121613</v>
      </c>
      <c r="D186" t="s">
        <v>148</v>
      </c>
      <c r="E186">
        <v>11</v>
      </c>
      <c r="F186">
        <v>460</v>
      </c>
      <c r="G186">
        <v>360</v>
      </c>
      <c r="H186">
        <v>145</v>
      </c>
      <c r="I186">
        <v>215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215</v>
      </c>
      <c r="T186">
        <v>0</v>
      </c>
      <c r="U186">
        <v>0</v>
      </c>
      <c r="V186">
        <v>215</v>
      </c>
      <c r="W186">
        <v>7</v>
      </c>
      <c r="X186">
        <v>0</v>
      </c>
      <c r="Y186">
        <v>7</v>
      </c>
      <c r="Z186">
        <v>0</v>
      </c>
      <c r="AA186">
        <v>208</v>
      </c>
      <c r="AB186">
        <v>35</v>
      </c>
      <c r="AC186">
        <v>173</v>
      </c>
      <c r="AD186">
        <v>208</v>
      </c>
    </row>
    <row r="187" spans="1:30">
      <c r="A187" t="s">
        <v>184</v>
      </c>
      <c r="B187" t="s">
        <v>165</v>
      </c>
      <c r="C187" t="str">
        <f t="shared" ref="C187:C197" si="15">"121614"</f>
        <v>121614</v>
      </c>
      <c r="D187" t="s">
        <v>183</v>
      </c>
      <c r="E187">
        <v>1</v>
      </c>
      <c r="F187">
        <v>1851</v>
      </c>
      <c r="G187">
        <v>1390</v>
      </c>
      <c r="H187">
        <v>378</v>
      </c>
      <c r="I187">
        <v>1012</v>
      </c>
      <c r="J187">
        <v>1</v>
      </c>
      <c r="K187">
        <v>22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1012</v>
      </c>
      <c r="T187">
        <v>0</v>
      </c>
      <c r="U187">
        <v>0</v>
      </c>
      <c r="V187">
        <v>1012</v>
      </c>
      <c r="W187">
        <v>51</v>
      </c>
      <c r="X187">
        <v>9</v>
      </c>
      <c r="Y187">
        <v>42</v>
      </c>
      <c r="Z187">
        <v>0</v>
      </c>
      <c r="AA187">
        <v>961</v>
      </c>
      <c r="AB187">
        <v>361</v>
      </c>
      <c r="AC187">
        <v>600</v>
      </c>
      <c r="AD187">
        <v>961</v>
      </c>
    </row>
    <row r="188" spans="1:30">
      <c r="A188" t="s">
        <v>182</v>
      </c>
      <c r="B188" t="s">
        <v>165</v>
      </c>
      <c r="C188" t="str">
        <f t="shared" si="15"/>
        <v>121614</v>
      </c>
      <c r="D188" t="s">
        <v>181</v>
      </c>
      <c r="E188">
        <v>2</v>
      </c>
      <c r="F188">
        <v>1998</v>
      </c>
      <c r="G188">
        <v>1520</v>
      </c>
      <c r="H188">
        <v>466</v>
      </c>
      <c r="I188">
        <v>1054</v>
      </c>
      <c r="J188">
        <v>0</v>
      </c>
      <c r="K188">
        <v>16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1054</v>
      </c>
      <c r="T188">
        <v>0</v>
      </c>
      <c r="U188">
        <v>0</v>
      </c>
      <c r="V188">
        <v>1054</v>
      </c>
      <c r="W188">
        <v>21</v>
      </c>
      <c r="X188">
        <v>17</v>
      </c>
      <c r="Y188">
        <v>0</v>
      </c>
      <c r="Z188">
        <v>0</v>
      </c>
      <c r="AA188">
        <v>1033</v>
      </c>
      <c r="AB188">
        <v>306</v>
      </c>
      <c r="AC188">
        <v>727</v>
      </c>
      <c r="AD188">
        <v>1033</v>
      </c>
    </row>
    <row r="189" spans="1:30">
      <c r="A189" t="s">
        <v>180</v>
      </c>
      <c r="B189" t="s">
        <v>165</v>
      </c>
      <c r="C189" t="str">
        <f t="shared" si="15"/>
        <v>121614</v>
      </c>
      <c r="D189" t="s">
        <v>179</v>
      </c>
      <c r="E189">
        <v>3</v>
      </c>
      <c r="F189">
        <v>1298</v>
      </c>
      <c r="G189">
        <v>989</v>
      </c>
      <c r="H189">
        <v>447</v>
      </c>
      <c r="I189">
        <v>542</v>
      </c>
      <c r="J189">
        <v>0</v>
      </c>
      <c r="K189">
        <v>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542</v>
      </c>
      <c r="T189">
        <v>0</v>
      </c>
      <c r="U189">
        <v>0</v>
      </c>
      <c r="V189">
        <v>542</v>
      </c>
      <c r="W189">
        <v>23</v>
      </c>
      <c r="X189">
        <v>5</v>
      </c>
      <c r="Y189">
        <v>18</v>
      </c>
      <c r="Z189">
        <v>0</v>
      </c>
      <c r="AA189">
        <v>519</v>
      </c>
      <c r="AB189">
        <v>177</v>
      </c>
      <c r="AC189">
        <v>342</v>
      </c>
      <c r="AD189">
        <v>519</v>
      </c>
    </row>
    <row r="190" spans="1:30">
      <c r="A190" t="s">
        <v>178</v>
      </c>
      <c r="B190" t="s">
        <v>165</v>
      </c>
      <c r="C190" t="str">
        <f t="shared" si="15"/>
        <v>121614</v>
      </c>
      <c r="D190" t="s">
        <v>173</v>
      </c>
      <c r="E190">
        <v>4</v>
      </c>
      <c r="F190">
        <v>736</v>
      </c>
      <c r="G190">
        <v>561</v>
      </c>
      <c r="H190">
        <v>236</v>
      </c>
      <c r="I190">
        <v>325</v>
      </c>
      <c r="J190">
        <v>0</v>
      </c>
      <c r="K190">
        <v>7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325</v>
      </c>
      <c r="T190">
        <v>0</v>
      </c>
      <c r="U190">
        <v>0</v>
      </c>
      <c r="V190">
        <v>325</v>
      </c>
      <c r="W190">
        <v>17</v>
      </c>
      <c r="X190">
        <v>2</v>
      </c>
      <c r="Y190">
        <v>12</v>
      </c>
      <c r="Z190">
        <v>0</v>
      </c>
      <c r="AA190">
        <v>308</v>
      </c>
      <c r="AB190">
        <v>136</v>
      </c>
      <c r="AC190">
        <v>172</v>
      </c>
      <c r="AD190">
        <v>308</v>
      </c>
    </row>
    <row r="191" spans="1:30">
      <c r="A191" t="s">
        <v>177</v>
      </c>
      <c r="B191" t="s">
        <v>165</v>
      </c>
      <c r="C191" t="str">
        <f t="shared" si="15"/>
        <v>121614</v>
      </c>
      <c r="D191" t="s">
        <v>148</v>
      </c>
      <c r="E191">
        <v>5</v>
      </c>
      <c r="F191">
        <v>1134</v>
      </c>
      <c r="G191">
        <v>861</v>
      </c>
      <c r="H191">
        <v>286</v>
      </c>
      <c r="I191">
        <v>575</v>
      </c>
      <c r="J191">
        <v>0</v>
      </c>
      <c r="K191">
        <v>5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575</v>
      </c>
      <c r="T191">
        <v>0</v>
      </c>
      <c r="U191">
        <v>0</v>
      </c>
      <c r="V191">
        <v>575</v>
      </c>
      <c r="W191">
        <v>28</v>
      </c>
      <c r="X191">
        <v>2</v>
      </c>
      <c r="Y191">
        <v>26</v>
      </c>
      <c r="Z191">
        <v>0</v>
      </c>
      <c r="AA191">
        <v>547</v>
      </c>
      <c r="AB191">
        <v>162</v>
      </c>
      <c r="AC191">
        <v>385</v>
      </c>
      <c r="AD191">
        <v>547</v>
      </c>
    </row>
    <row r="192" spans="1:30">
      <c r="A192" t="s">
        <v>176</v>
      </c>
      <c r="B192" t="s">
        <v>165</v>
      </c>
      <c r="C192" t="str">
        <f t="shared" si="15"/>
        <v>121614</v>
      </c>
      <c r="D192" t="s">
        <v>175</v>
      </c>
      <c r="E192">
        <v>6</v>
      </c>
      <c r="F192">
        <v>566</v>
      </c>
      <c r="G192">
        <v>430</v>
      </c>
      <c r="H192">
        <v>142</v>
      </c>
      <c r="I192">
        <v>288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288</v>
      </c>
      <c r="T192">
        <v>0</v>
      </c>
      <c r="U192">
        <v>0</v>
      </c>
      <c r="V192">
        <v>288</v>
      </c>
      <c r="W192">
        <v>12</v>
      </c>
      <c r="X192">
        <v>3</v>
      </c>
      <c r="Y192">
        <v>9</v>
      </c>
      <c r="Z192">
        <v>0</v>
      </c>
      <c r="AA192">
        <v>276</v>
      </c>
      <c r="AB192">
        <v>74</v>
      </c>
      <c r="AC192">
        <v>202</v>
      </c>
      <c r="AD192">
        <v>276</v>
      </c>
    </row>
    <row r="193" spans="1:30">
      <c r="A193" t="s">
        <v>174</v>
      </c>
      <c r="B193" t="s">
        <v>165</v>
      </c>
      <c r="C193" t="str">
        <f t="shared" si="15"/>
        <v>121614</v>
      </c>
      <c r="D193" t="s">
        <v>173</v>
      </c>
      <c r="E193">
        <v>7</v>
      </c>
      <c r="F193">
        <v>753</v>
      </c>
      <c r="G193">
        <v>570</v>
      </c>
      <c r="H193">
        <v>226</v>
      </c>
      <c r="I193">
        <v>344</v>
      </c>
      <c r="J193">
        <v>1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344</v>
      </c>
      <c r="T193">
        <v>0</v>
      </c>
      <c r="U193">
        <v>0</v>
      </c>
      <c r="V193">
        <v>344</v>
      </c>
      <c r="W193">
        <v>23</v>
      </c>
      <c r="X193">
        <v>4</v>
      </c>
      <c r="Y193">
        <v>19</v>
      </c>
      <c r="Z193">
        <v>0</v>
      </c>
      <c r="AA193">
        <v>321</v>
      </c>
      <c r="AB193">
        <v>111</v>
      </c>
      <c r="AC193">
        <v>210</v>
      </c>
      <c r="AD193">
        <v>321</v>
      </c>
    </row>
    <row r="194" spans="1:30">
      <c r="A194" t="s">
        <v>172</v>
      </c>
      <c r="B194" t="s">
        <v>165</v>
      </c>
      <c r="C194" t="str">
        <f t="shared" si="15"/>
        <v>121614</v>
      </c>
      <c r="D194" t="s">
        <v>171</v>
      </c>
      <c r="E194">
        <v>8</v>
      </c>
      <c r="F194">
        <v>545</v>
      </c>
      <c r="G194">
        <v>420</v>
      </c>
      <c r="H194">
        <v>173</v>
      </c>
      <c r="I194">
        <v>247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247</v>
      </c>
      <c r="T194">
        <v>0</v>
      </c>
      <c r="U194">
        <v>0</v>
      </c>
      <c r="V194">
        <v>247</v>
      </c>
      <c r="W194">
        <v>13</v>
      </c>
      <c r="X194">
        <v>5</v>
      </c>
      <c r="Y194">
        <v>8</v>
      </c>
      <c r="Z194">
        <v>0</v>
      </c>
      <c r="AA194">
        <v>234</v>
      </c>
      <c r="AB194">
        <v>50</v>
      </c>
      <c r="AC194">
        <v>184</v>
      </c>
      <c r="AD194">
        <v>234</v>
      </c>
    </row>
    <row r="195" spans="1:30">
      <c r="A195" t="s">
        <v>170</v>
      </c>
      <c r="B195" t="s">
        <v>165</v>
      </c>
      <c r="C195" t="str">
        <f t="shared" si="15"/>
        <v>121614</v>
      </c>
      <c r="D195" t="s">
        <v>169</v>
      </c>
      <c r="E195">
        <v>9</v>
      </c>
      <c r="F195">
        <v>697</v>
      </c>
      <c r="G195">
        <v>540</v>
      </c>
      <c r="H195">
        <v>155</v>
      </c>
      <c r="I195">
        <v>385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385</v>
      </c>
      <c r="T195">
        <v>0</v>
      </c>
      <c r="U195">
        <v>0</v>
      </c>
      <c r="V195">
        <v>385</v>
      </c>
      <c r="W195">
        <v>21</v>
      </c>
      <c r="X195">
        <v>1</v>
      </c>
      <c r="Y195">
        <v>15</v>
      </c>
      <c r="Z195">
        <v>0</v>
      </c>
      <c r="AA195">
        <v>364</v>
      </c>
      <c r="AB195">
        <v>126</v>
      </c>
      <c r="AC195">
        <v>238</v>
      </c>
      <c r="AD195">
        <v>364</v>
      </c>
    </row>
    <row r="196" spans="1:30">
      <c r="A196" t="s">
        <v>168</v>
      </c>
      <c r="B196" t="s">
        <v>165</v>
      </c>
      <c r="C196" t="str">
        <f t="shared" si="15"/>
        <v>121614</v>
      </c>
      <c r="D196" t="s">
        <v>167</v>
      </c>
      <c r="E196">
        <v>10</v>
      </c>
      <c r="F196">
        <v>57</v>
      </c>
      <c r="G196">
        <v>57</v>
      </c>
      <c r="H196">
        <v>9</v>
      </c>
      <c r="I196">
        <v>48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48</v>
      </c>
      <c r="T196">
        <v>0</v>
      </c>
      <c r="U196">
        <v>0</v>
      </c>
      <c r="V196">
        <v>48</v>
      </c>
      <c r="W196">
        <v>3</v>
      </c>
      <c r="X196">
        <v>0</v>
      </c>
      <c r="Y196">
        <v>3</v>
      </c>
      <c r="Z196">
        <v>0</v>
      </c>
      <c r="AA196">
        <v>45</v>
      </c>
      <c r="AB196">
        <v>12</v>
      </c>
      <c r="AC196">
        <v>33</v>
      </c>
      <c r="AD196">
        <v>45</v>
      </c>
    </row>
    <row r="197" spans="1:30">
      <c r="A197" t="s">
        <v>166</v>
      </c>
      <c r="B197" t="s">
        <v>165</v>
      </c>
      <c r="C197" t="str">
        <f t="shared" si="15"/>
        <v>121614</v>
      </c>
      <c r="D197" t="s">
        <v>164</v>
      </c>
      <c r="E197">
        <v>11</v>
      </c>
      <c r="F197">
        <v>53</v>
      </c>
      <c r="G197">
        <v>54</v>
      </c>
      <c r="H197">
        <v>35</v>
      </c>
      <c r="I197">
        <v>19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19</v>
      </c>
      <c r="T197">
        <v>0</v>
      </c>
      <c r="U197">
        <v>0</v>
      </c>
      <c r="V197">
        <v>19</v>
      </c>
      <c r="W197">
        <v>2</v>
      </c>
      <c r="X197">
        <v>0</v>
      </c>
      <c r="Y197">
        <v>1</v>
      </c>
      <c r="Z197">
        <v>0</v>
      </c>
      <c r="AA197">
        <v>17</v>
      </c>
      <c r="AB197">
        <v>10</v>
      </c>
      <c r="AC197">
        <v>7</v>
      </c>
      <c r="AD197">
        <v>17</v>
      </c>
    </row>
    <row r="198" spans="1:30">
      <c r="A198" t="s">
        <v>163</v>
      </c>
      <c r="B198" t="s">
        <v>146</v>
      </c>
      <c r="C198" t="str">
        <f t="shared" ref="C198:C208" si="16">"121615"</f>
        <v>121615</v>
      </c>
      <c r="D198" t="s">
        <v>162</v>
      </c>
      <c r="E198">
        <v>1</v>
      </c>
      <c r="F198">
        <v>1788</v>
      </c>
      <c r="G198">
        <v>1369</v>
      </c>
      <c r="H198">
        <v>438</v>
      </c>
      <c r="I198">
        <v>931</v>
      </c>
      <c r="J198">
        <v>1</v>
      </c>
      <c r="K198">
        <v>10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931</v>
      </c>
      <c r="T198">
        <v>0</v>
      </c>
      <c r="U198">
        <v>0</v>
      </c>
      <c r="V198">
        <v>931</v>
      </c>
      <c r="W198">
        <v>67</v>
      </c>
      <c r="X198">
        <v>16</v>
      </c>
      <c r="Y198">
        <v>51</v>
      </c>
      <c r="Z198">
        <v>0</v>
      </c>
      <c r="AA198">
        <v>864</v>
      </c>
      <c r="AB198">
        <v>280</v>
      </c>
      <c r="AC198">
        <v>584</v>
      </c>
      <c r="AD198">
        <v>864</v>
      </c>
    </row>
    <row r="199" spans="1:30">
      <c r="A199" t="s">
        <v>161</v>
      </c>
      <c r="B199" t="s">
        <v>146</v>
      </c>
      <c r="C199" t="str">
        <f t="shared" si="16"/>
        <v>121615</v>
      </c>
      <c r="D199" t="s">
        <v>160</v>
      </c>
      <c r="E199">
        <v>2</v>
      </c>
      <c r="F199">
        <v>1833</v>
      </c>
      <c r="G199">
        <v>1420</v>
      </c>
      <c r="H199">
        <v>459</v>
      </c>
      <c r="I199">
        <v>961</v>
      </c>
      <c r="J199">
        <v>2</v>
      </c>
      <c r="K199">
        <v>9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960</v>
      </c>
      <c r="T199">
        <v>0</v>
      </c>
      <c r="U199">
        <v>0</v>
      </c>
      <c r="V199">
        <v>960</v>
      </c>
      <c r="W199">
        <v>52</v>
      </c>
      <c r="X199">
        <v>16</v>
      </c>
      <c r="Y199">
        <v>28</v>
      </c>
      <c r="Z199">
        <v>0</v>
      </c>
      <c r="AA199">
        <v>908</v>
      </c>
      <c r="AB199">
        <v>319</v>
      </c>
      <c r="AC199">
        <v>589</v>
      </c>
      <c r="AD199">
        <v>908</v>
      </c>
    </row>
    <row r="200" spans="1:30">
      <c r="A200" t="s">
        <v>159</v>
      </c>
      <c r="B200" t="s">
        <v>146</v>
      </c>
      <c r="C200" t="str">
        <f t="shared" si="16"/>
        <v>121615</v>
      </c>
      <c r="D200" t="s">
        <v>158</v>
      </c>
      <c r="E200">
        <v>3</v>
      </c>
      <c r="F200">
        <v>1005</v>
      </c>
      <c r="G200">
        <v>780</v>
      </c>
      <c r="H200">
        <v>245</v>
      </c>
      <c r="I200">
        <v>535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535</v>
      </c>
      <c r="T200">
        <v>0</v>
      </c>
      <c r="U200">
        <v>0</v>
      </c>
      <c r="V200">
        <v>535</v>
      </c>
      <c r="W200">
        <v>23</v>
      </c>
      <c r="X200">
        <v>6</v>
      </c>
      <c r="Y200">
        <v>17</v>
      </c>
      <c r="Z200">
        <v>0</v>
      </c>
      <c r="AA200">
        <v>512</v>
      </c>
      <c r="AB200">
        <v>175</v>
      </c>
      <c r="AC200">
        <v>337</v>
      </c>
      <c r="AD200">
        <v>512</v>
      </c>
    </row>
    <row r="201" spans="1:30">
      <c r="A201" t="s">
        <v>157</v>
      </c>
      <c r="B201" t="s">
        <v>146</v>
      </c>
      <c r="C201" t="str">
        <f t="shared" si="16"/>
        <v>121615</v>
      </c>
      <c r="D201" t="s">
        <v>156</v>
      </c>
      <c r="E201">
        <v>4</v>
      </c>
      <c r="F201">
        <v>2163</v>
      </c>
      <c r="G201">
        <v>1660</v>
      </c>
      <c r="H201">
        <v>583</v>
      </c>
      <c r="I201">
        <v>1077</v>
      </c>
      <c r="J201">
        <v>1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1077</v>
      </c>
      <c r="T201">
        <v>0</v>
      </c>
      <c r="U201">
        <v>0</v>
      </c>
      <c r="V201">
        <v>1077</v>
      </c>
      <c r="W201">
        <v>55</v>
      </c>
      <c r="X201">
        <v>13</v>
      </c>
      <c r="Y201">
        <v>42</v>
      </c>
      <c r="Z201">
        <v>0</v>
      </c>
      <c r="AA201">
        <v>1022</v>
      </c>
      <c r="AB201">
        <v>301</v>
      </c>
      <c r="AC201">
        <v>721</v>
      </c>
      <c r="AD201">
        <v>1022</v>
      </c>
    </row>
    <row r="202" spans="1:30">
      <c r="A202" t="s">
        <v>155</v>
      </c>
      <c r="B202" t="s">
        <v>146</v>
      </c>
      <c r="C202" t="str">
        <f t="shared" si="16"/>
        <v>121615</v>
      </c>
      <c r="D202" t="s">
        <v>148</v>
      </c>
      <c r="E202">
        <v>5</v>
      </c>
      <c r="F202">
        <v>2115</v>
      </c>
      <c r="G202">
        <v>1620</v>
      </c>
      <c r="H202">
        <v>757</v>
      </c>
      <c r="I202">
        <v>863</v>
      </c>
      <c r="J202">
        <v>0</v>
      </c>
      <c r="K202">
        <v>10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863</v>
      </c>
      <c r="T202">
        <v>0</v>
      </c>
      <c r="U202">
        <v>0</v>
      </c>
      <c r="V202">
        <v>863</v>
      </c>
      <c r="W202">
        <v>44</v>
      </c>
      <c r="X202">
        <v>4</v>
      </c>
      <c r="Y202">
        <v>40</v>
      </c>
      <c r="Z202">
        <v>0</v>
      </c>
      <c r="AA202">
        <v>819</v>
      </c>
      <c r="AB202">
        <v>306</v>
      </c>
      <c r="AC202">
        <v>513</v>
      </c>
      <c r="AD202">
        <v>819</v>
      </c>
    </row>
    <row r="203" spans="1:30">
      <c r="A203" t="s">
        <v>154</v>
      </c>
      <c r="B203" t="s">
        <v>146</v>
      </c>
      <c r="C203" t="str">
        <f t="shared" si="16"/>
        <v>121615</v>
      </c>
      <c r="D203" t="s">
        <v>148</v>
      </c>
      <c r="E203">
        <v>6</v>
      </c>
      <c r="F203">
        <v>1067</v>
      </c>
      <c r="G203">
        <v>830</v>
      </c>
      <c r="H203">
        <v>230</v>
      </c>
      <c r="I203">
        <v>600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600</v>
      </c>
      <c r="T203">
        <v>0</v>
      </c>
      <c r="U203">
        <v>0</v>
      </c>
      <c r="V203">
        <v>600</v>
      </c>
      <c r="W203">
        <v>38</v>
      </c>
      <c r="X203">
        <v>4</v>
      </c>
      <c r="Y203">
        <v>34</v>
      </c>
      <c r="Z203">
        <v>0</v>
      </c>
      <c r="AA203">
        <v>562</v>
      </c>
      <c r="AB203">
        <v>173</v>
      </c>
      <c r="AC203">
        <v>389</v>
      </c>
      <c r="AD203">
        <v>562</v>
      </c>
    </row>
    <row r="204" spans="1:30">
      <c r="A204" t="s">
        <v>153</v>
      </c>
      <c r="B204" t="s">
        <v>146</v>
      </c>
      <c r="C204" t="str">
        <f t="shared" si="16"/>
        <v>121615</v>
      </c>
      <c r="D204" t="s">
        <v>148</v>
      </c>
      <c r="E204">
        <v>7</v>
      </c>
      <c r="F204">
        <v>1704</v>
      </c>
      <c r="G204">
        <v>1310</v>
      </c>
      <c r="H204">
        <v>475</v>
      </c>
      <c r="I204">
        <v>835</v>
      </c>
      <c r="J204">
        <v>2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835</v>
      </c>
      <c r="T204">
        <v>0</v>
      </c>
      <c r="U204">
        <v>0</v>
      </c>
      <c r="V204">
        <v>835</v>
      </c>
      <c r="W204">
        <v>25</v>
      </c>
      <c r="X204">
        <v>2</v>
      </c>
      <c r="Y204">
        <v>18</v>
      </c>
      <c r="Z204">
        <v>0</v>
      </c>
      <c r="AA204">
        <v>810</v>
      </c>
      <c r="AB204">
        <v>177</v>
      </c>
      <c r="AC204">
        <v>633</v>
      </c>
      <c r="AD204">
        <v>810</v>
      </c>
    </row>
    <row r="205" spans="1:30">
      <c r="A205" t="s">
        <v>152</v>
      </c>
      <c r="B205" t="s">
        <v>146</v>
      </c>
      <c r="C205" t="str">
        <f t="shared" si="16"/>
        <v>121615</v>
      </c>
      <c r="D205" t="s">
        <v>151</v>
      </c>
      <c r="E205">
        <v>8</v>
      </c>
      <c r="F205">
        <v>1284</v>
      </c>
      <c r="G205">
        <v>980</v>
      </c>
      <c r="H205">
        <v>442</v>
      </c>
      <c r="I205">
        <v>538</v>
      </c>
      <c r="J205">
        <v>2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538</v>
      </c>
      <c r="T205">
        <v>0</v>
      </c>
      <c r="U205">
        <v>0</v>
      </c>
      <c r="V205">
        <v>538</v>
      </c>
      <c r="W205">
        <v>33</v>
      </c>
      <c r="X205">
        <v>5</v>
      </c>
      <c r="Y205">
        <v>28</v>
      </c>
      <c r="Z205">
        <v>0</v>
      </c>
      <c r="AA205">
        <v>505</v>
      </c>
      <c r="AB205">
        <v>163</v>
      </c>
      <c r="AC205">
        <v>342</v>
      </c>
      <c r="AD205">
        <v>505</v>
      </c>
    </row>
    <row r="206" spans="1:30">
      <c r="A206" t="s">
        <v>150</v>
      </c>
      <c r="B206" t="s">
        <v>146</v>
      </c>
      <c r="C206" t="str">
        <f t="shared" si="16"/>
        <v>121615</v>
      </c>
      <c r="D206" t="s">
        <v>148</v>
      </c>
      <c r="E206">
        <v>9</v>
      </c>
      <c r="F206">
        <v>1519</v>
      </c>
      <c r="G206">
        <v>1158</v>
      </c>
      <c r="H206">
        <v>431</v>
      </c>
      <c r="I206">
        <v>727</v>
      </c>
      <c r="J206">
        <v>0</v>
      </c>
      <c r="K206">
        <v>8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727</v>
      </c>
      <c r="T206">
        <v>0</v>
      </c>
      <c r="U206">
        <v>0</v>
      </c>
      <c r="V206">
        <v>727</v>
      </c>
      <c r="W206">
        <v>42</v>
      </c>
      <c r="X206">
        <v>4</v>
      </c>
      <c r="Y206">
        <v>34</v>
      </c>
      <c r="Z206">
        <v>0</v>
      </c>
      <c r="AA206">
        <v>685</v>
      </c>
      <c r="AB206">
        <v>278</v>
      </c>
      <c r="AC206">
        <v>407</v>
      </c>
      <c r="AD206">
        <v>685</v>
      </c>
    </row>
    <row r="207" spans="1:30">
      <c r="A207" t="s">
        <v>149</v>
      </c>
      <c r="B207" t="s">
        <v>146</v>
      </c>
      <c r="C207" t="str">
        <f t="shared" si="16"/>
        <v>121615</v>
      </c>
      <c r="D207" t="s">
        <v>148</v>
      </c>
      <c r="E207">
        <v>10</v>
      </c>
      <c r="F207">
        <v>615</v>
      </c>
      <c r="G207">
        <v>470</v>
      </c>
      <c r="H207">
        <v>138</v>
      </c>
      <c r="I207">
        <v>332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332</v>
      </c>
      <c r="T207">
        <v>0</v>
      </c>
      <c r="U207">
        <v>0</v>
      </c>
      <c r="V207">
        <v>332</v>
      </c>
      <c r="W207">
        <v>11</v>
      </c>
      <c r="X207">
        <v>3</v>
      </c>
      <c r="Y207">
        <v>8</v>
      </c>
      <c r="Z207">
        <v>0</v>
      </c>
      <c r="AA207">
        <v>321</v>
      </c>
      <c r="AB207">
        <v>92</v>
      </c>
      <c r="AC207">
        <v>229</v>
      </c>
      <c r="AD207">
        <v>321</v>
      </c>
    </row>
    <row r="208" spans="1:30">
      <c r="A208" t="s">
        <v>147</v>
      </c>
      <c r="B208" t="s">
        <v>146</v>
      </c>
      <c r="C208" t="str">
        <f t="shared" si="16"/>
        <v>121615</v>
      </c>
      <c r="D208" t="s">
        <v>145</v>
      </c>
      <c r="E208">
        <v>11</v>
      </c>
      <c r="F208">
        <v>34</v>
      </c>
      <c r="G208">
        <v>34</v>
      </c>
      <c r="H208">
        <v>1</v>
      </c>
      <c r="I208">
        <v>33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33</v>
      </c>
      <c r="T208">
        <v>0</v>
      </c>
      <c r="U208">
        <v>0</v>
      </c>
      <c r="V208">
        <v>33</v>
      </c>
      <c r="W208">
        <v>2</v>
      </c>
      <c r="X208">
        <v>0</v>
      </c>
      <c r="Y208">
        <v>2</v>
      </c>
      <c r="Z208">
        <v>0</v>
      </c>
      <c r="AA208">
        <v>31</v>
      </c>
      <c r="AB208">
        <v>6</v>
      </c>
      <c r="AC208">
        <v>25</v>
      </c>
      <c r="AD208">
        <v>31</v>
      </c>
    </row>
    <row r="209" spans="1:30">
      <c r="A209" t="s">
        <v>144</v>
      </c>
      <c r="B209" t="s">
        <v>136</v>
      </c>
      <c r="C209" t="str">
        <f>"121616"</f>
        <v>121616</v>
      </c>
      <c r="D209" t="s">
        <v>143</v>
      </c>
      <c r="E209">
        <v>1</v>
      </c>
      <c r="F209">
        <v>1817</v>
      </c>
      <c r="G209">
        <v>1404</v>
      </c>
      <c r="H209">
        <v>519</v>
      </c>
      <c r="I209">
        <v>885</v>
      </c>
      <c r="J209">
        <v>1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885</v>
      </c>
      <c r="T209">
        <v>0</v>
      </c>
      <c r="U209">
        <v>0</v>
      </c>
      <c r="V209">
        <v>885</v>
      </c>
      <c r="W209">
        <v>45</v>
      </c>
      <c r="X209">
        <v>10</v>
      </c>
      <c r="Y209">
        <v>35</v>
      </c>
      <c r="Z209">
        <v>0</v>
      </c>
      <c r="AA209">
        <v>840</v>
      </c>
      <c r="AB209">
        <v>277</v>
      </c>
      <c r="AC209">
        <v>563</v>
      </c>
      <c r="AD209">
        <v>840</v>
      </c>
    </row>
    <row r="210" spans="1:30">
      <c r="A210" t="s">
        <v>142</v>
      </c>
      <c r="B210" t="s">
        <v>136</v>
      </c>
      <c r="C210" t="str">
        <f>"121616"</f>
        <v>121616</v>
      </c>
      <c r="D210" t="s">
        <v>140</v>
      </c>
      <c r="E210">
        <v>2</v>
      </c>
      <c r="F210">
        <v>1882</v>
      </c>
      <c r="G210">
        <v>1440</v>
      </c>
      <c r="H210">
        <v>424</v>
      </c>
      <c r="I210">
        <v>1016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1016</v>
      </c>
      <c r="T210">
        <v>0</v>
      </c>
      <c r="U210">
        <v>0</v>
      </c>
      <c r="V210">
        <v>1016</v>
      </c>
      <c r="W210">
        <v>37</v>
      </c>
      <c r="X210">
        <v>6</v>
      </c>
      <c r="Y210">
        <v>31</v>
      </c>
      <c r="Z210">
        <v>0</v>
      </c>
      <c r="AA210">
        <v>979</v>
      </c>
      <c r="AB210">
        <v>274</v>
      </c>
      <c r="AC210">
        <v>705</v>
      </c>
      <c r="AD210">
        <v>979</v>
      </c>
    </row>
    <row r="211" spans="1:30">
      <c r="A211" t="s">
        <v>141</v>
      </c>
      <c r="B211" t="s">
        <v>136</v>
      </c>
      <c r="C211" t="str">
        <f>"121616"</f>
        <v>121616</v>
      </c>
      <c r="D211" t="s">
        <v>140</v>
      </c>
      <c r="E211">
        <v>3</v>
      </c>
      <c r="F211">
        <v>1372</v>
      </c>
      <c r="G211">
        <v>1052</v>
      </c>
      <c r="H211">
        <v>561</v>
      </c>
      <c r="I211">
        <v>491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489</v>
      </c>
      <c r="T211">
        <v>0</v>
      </c>
      <c r="U211">
        <v>0</v>
      </c>
      <c r="V211">
        <v>489</v>
      </c>
      <c r="W211">
        <v>12</v>
      </c>
      <c r="X211">
        <v>7</v>
      </c>
      <c r="Y211">
        <v>5</v>
      </c>
      <c r="Z211">
        <v>0</v>
      </c>
      <c r="AA211">
        <v>477</v>
      </c>
      <c r="AB211">
        <v>120</v>
      </c>
      <c r="AC211">
        <v>357</v>
      </c>
      <c r="AD211">
        <v>477</v>
      </c>
    </row>
    <row r="212" spans="1:30">
      <c r="A212" t="s">
        <v>139</v>
      </c>
      <c r="B212" t="s">
        <v>136</v>
      </c>
      <c r="C212" t="str">
        <f>"121616"</f>
        <v>121616</v>
      </c>
      <c r="D212" t="s">
        <v>138</v>
      </c>
      <c r="E212">
        <v>4</v>
      </c>
      <c r="F212">
        <v>830</v>
      </c>
      <c r="G212">
        <v>598</v>
      </c>
      <c r="H212">
        <v>129</v>
      </c>
      <c r="I212">
        <v>469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469</v>
      </c>
      <c r="T212">
        <v>0</v>
      </c>
      <c r="U212">
        <v>0</v>
      </c>
      <c r="V212">
        <v>469</v>
      </c>
      <c r="W212">
        <v>24</v>
      </c>
      <c r="X212">
        <v>6</v>
      </c>
      <c r="Y212">
        <v>18</v>
      </c>
      <c r="Z212">
        <v>0</v>
      </c>
      <c r="AA212">
        <v>445</v>
      </c>
      <c r="AB212">
        <v>111</v>
      </c>
      <c r="AC212">
        <v>334</v>
      </c>
      <c r="AD212">
        <v>445</v>
      </c>
    </row>
    <row r="213" spans="1:30">
      <c r="A213" t="s">
        <v>137</v>
      </c>
      <c r="B213" t="s">
        <v>136</v>
      </c>
      <c r="C213" t="str">
        <f>"121616"</f>
        <v>121616</v>
      </c>
      <c r="D213" t="s">
        <v>135</v>
      </c>
      <c r="E213">
        <v>5</v>
      </c>
      <c r="F213">
        <v>476</v>
      </c>
      <c r="G213">
        <v>361</v>
      </c>
      <c r="H213">
        <v>190</v>
      </c>
      <c r="I213">
        <v>171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171</v>
      </c>
      <c r="T213">
        <v>0</v>
      </c>
      <c r="U213">
        <v>0</v>
      </c>
      <c r="V213">
        <v>171</v>
      </c>
      <c r="W213">
        <v>9</v>
      </c>
      <c r="X213">
        <v>1</v>
      </c>
      <c r="Y213">
        <v>8</v>
      </c>
      <c r="Z213">
        <v>0</v>
      </c>
      <c r="AA213">
        <v>162</v>
      </c>
      <c r="AB213">
        <v>40</v>
      </c>
      <c r="AC213">
        <v>122</v>
      </c>
      <c r="AD213">
        <v>162</v>
      </c>
    </row>
    <row r="214" spans="1:30">
      <c r="A214" t="s">
        <v>134</v>
      </c>
      <c r="B214" t="s">
        <v>1</v>
      </c>
      <c r="C214" t="str">
        <f t="shared" ref="C214:C245" si="17">"126301"</f>
        <v>126301</v>
      </c>
      <c r="D214" t="s">
        <v>133</v>
      </c>
      <c r="E214">
        <v>1</v>
      </c>
      <c r="F214">
        <v>866</v>
      </c>
      <c r="G214">
        <v>670</v>
      </c>
      <c r="H214">
        <v>337</v>
      </c>
      <c r="I214">
        <v>333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333</v>
      </c>
      <c r="T214">
        <v>0</v>
      </c>
      <c r="U214">
        <v>0</v>
      </c>
      <c r="V214">
        <v>333</v>
      </c>
      <c r="W214">
        <v>30</v>
      </c>
      <c r="X214">
        <v>7</v>
      </c>
      <c r="Y214">
        <v>23</v>
      </c>
      <c r="Z214">
        <v>0</v>
      </c>
      <c r="AA214">
        <v>303</v>
      </c>
      <c r="AB214">
        <v>131</v>
      </c>
      <c r="AC214">
        <v>172</v>
      </c>
      <c r="AD214">
        <v>303</v>
      </c>
    </row>
    <row r="215" spans="1:30">
      <c r="A215" t="s">
        <v>132</v>
      </c>
      <c r="B215" t="s">
        <v>1</v>
      </c>
      <c r="C215" t="str">
        <f t="shared" si="17"/>
        <v>126301</v>
      </c>
      <c r="D215" t="s">
        <v>131</v>
      </c>
      <c r="E215">
        <v>2</v>
      </c>
      <c r="F215">
        <v>1531</v>
      </c>
      <c r="G215">
        <v>1188</v>
      </c>
      <c r="H215">
        <v>531</v>
      </c>
      <c r="I215">
        <v>657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657</v>
      </c>
      <c r="T215">
        <v>0</v>
      </c>
      <c r="U215">
        <v>0</v>
      </c>
      <c r="V215">
        <v>657</v>
      </c>
      <c r="W215">
        <v>47</v>
      </c>
      <c r="X215">
        <v>17</v>
      </c>
      <c r="Y215">
        <v>30</v>
      </c>
      <c r="Z215">
        <v>0</v>
      </c>
      <c r="AA215">
        <v>610</v>
      </c>
      <c r="AB215">
        <v>316</v>
      </c>
      <c r="AC215">
        <v>294</v>
      </c>
      <c r="AD215">
        <v>610</v>
      </c>
    </row>
    <row r="216" spans="1:30">
      <c r="A216" t="s">
        <v>130</v>
      </c>
      <c r="B216" t="s">
        <v>1</v>
      </c>
      <c r="C216" t="str">
        <f t="shared" si="17"/>
        <v>126301</v>
      </c>
      <c r="D216" t="s">
        <v>129</v>
      </c>
      <c r="E216">
        <v>3</v>
      </c>
      <c r="F216">
        <v>751</v>
      </c>
      <c r="G216">
        <v>580</v>
      </c>
      <c r="H216">
        <v>239</v>
      </c>
      <c r="I216">
        <v>341</v>
      </c>
      <c r="J216">
        <v>2</v>
      </c>
      <c r="K216">
        <v>9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341</v>
      </c>
      <c r="T216">
        <v>0</v>
      </c>
      <c r="U216">
        <v>0</v>
      </c>
      <c r="V216">
        <v>341</v>
      </c>
      <c r="W216">
        <v>36</v>
      </c>
      <c r="X216">
        <v>20</v>
      </c>
      <c r="Y216">
        <v>16</v>
      </c>
      <c r="Z216">
        <v>0</v>
      </c>
      <c r="AA216">
        <v>305</v>
      </c>
      <c r="AB216">
        <v>155</v>
      </c>
      <c r="AC216">
        <v>150</v>
      </c>
      <c r="AD216">
        <v>305</v>
      </c>
    </row>
    <row r="217" spans="1:30">
      <c r="A217" t="s">
        <v>128</v>
      </c>
      <c r="B217" t="s">
        <v>1</v>
      </c>
      <c r="C217" t="str">
        <f t="shared" si="17"/>
        <v>126301</v>
      </c>
      <c r="D217" t="s">
        <v>127</v>
      </c>
      <c r="E217">
        <v>4</v>
      </c>
      <c r="F217">
        <v>540</v>
      </c>
      <c r="G217">
        <v>420</v>
      </c>
      <c r="H217">
        <v>145</v>
      </c>
      <c r="I217">
        <v>275</v>
      </c>
      <c r="J217">
        <v>1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275</v>
      </c>
      <c r="T217">
        <v>0</v>
      </c>
      <c r="U217">
        <v>0</v>
      </c>
      <c r="V217">
        <v>275</v>
      </c>
      <c r="W217">
        <v>22</v>
      </c>
      <c r="X217">
        <v>8</v>
      </c>
      <c r="Y217">
        <v>14</v>
      </c>
      <c r="Z217">
        <v>0</v>
      </c>
      <c r="AA217">
        <v>253</v>
      </c>
      <c r="AB217">
        <v>123</v>
      </c>
      <c r="AC217">
        <v>130</v>
      </c>
      <c r="AD217">
        <v>253</v>
      </c>
    </row>
    <row r="218" spans="1:30">
      <c r="A218" t="s">
        <v>126</v>
      </c>
      <c r="B218" t="s">
        <v>1</v>
      </c>
      <c r="C218" t="str">
        <f t="shared" si="17"/>
        <v>126301</v>
      </c>
      <c r="D218" t="s">
        <v>125</v>
      </c>
      <c r="E218">
        <v>5</v>
      </c>
      <c r="F218">
        <v>1144</v>
      </c>
      <c r="G218">
        <v>883</v>
      </c>
      <c r="H218">
        <v>338</v>
      </c>
      <c r="I218">
        <v>545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543</v>
      </c>
      <c r="T218">
        <v>0</v>
      </c>
      <c r="U218">
        <v>0</v>
      </c>
      <c r="V218">
        <v>543</v>
      </c>
      <c r="W218">
        <v>35</v>
      </c>
      <c r="X218">
        <v>10</v>
      </c>
      <c r="Y218">
        <v>18</v>
      </c>
      <c r="Z218">
        <v>0</v>
      </c>
      <c r="AA218">
        <v>508</v>
      </c>
      <c r="AB218">
        <v>229</v>
      </c>
      <c r="AC218">
        <v>279</v>
      </c>
      <c r="AD218">
        <v>508</v>
      </c>
    </row>
    <row r="219" spans="1:30">
      <c r="A219" t="s">
        <v>124</v>
      </c>
      <c r="B219" t="s">
        <v>1</v>
      </c>
      <c r="C219" t="str">
        <f t="shared" si="17"/>
        <v>126301</v>
      </c>
      <c r="D219" t="s">
        <v>123</v>
      </c>
      <c r="E219">
        <v>6</v>
      </c>
      <c r="F219">
        <v>833</v>
      </c>
      <c r="G219">
        <v>650</v>
      </c>
      <c r="H219">
        <v>262</v>
      </c>
      <c r="I219">
        <v>388</v>
      </c>
      <c r="J219">
        <v>0</v>
      </c>
      <c r="K219">
        <v>8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388</v>
      </c>
      <c r="T219">
        <v>0</v>
      </c>
      <c r="U219">
        <v>0</v>
      </c>
      <c r="V219">
        <v>388</v>
      </c>
      <c r="W219">
        <v>39</v>
      </c>
      <c r="X219">
        <v>8</v>
      </c>
      <c r="Y219">
        <v>31</v>
      </c>
      <c r="Z219">
        <v>0</v>
      </c>
      <c r="AA219">
        <v>349</v>
      </c>
      <c r="AB219">
        <v>147</v>
      </c>
      <c r="AC219">
        <v>202</v>
      </c>
      <c r="AD219">
        <v>349</v>
      </c>
    </row>
    <row r="220" spans="1:30">
      <c r="A220" t="s">
        <v>122</v>
      </c>
      <c r="B220" t="s">
        <v>1</v>
      </c>
      <c r="C220" t="str">
        <f t="shared" si="17"/>
        <v>126301</v>
      </c>
      <c r="D220" t="s">
        <v>121</v>
      </c>
      <c r="E220">
        <v>7</v>
      </c>
      <c r="F220">
        <v>1231</v>
      </c>
      <c r="G220">
        <v>952</v>
      </c>
      <c r="H220">
        <v>284</v>
      </c>
      <c r="I220">
        <v>668</v>
      </c>
      <c r="J220">
        <v>0</v>
      </c>
      <c r="K220">
        <v>4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666</v>
      </c>
      <c r="T220">
        <v>0</v>
      </c>
      <c r="U220">
        <v>0</v>
      </c>
      <c r="V220">
        <v>666</v>
      </c>
      <c r="W220">
        <v>67</v>
      </c>
      <c r="X220">
        <v>12</v>
      </c>
      <c r="Y220">
        <v>55</v>
      </c>
      <c r="Z220">
        <v>0</v>
      </c>
      <c r="AA220">
        <v>599</v>
      </c>
      <c r="AB220">
        <v>264</v>
      </c>
      <c r="AC220">
        <v>335</v>
      </c>
      <c r="AD220">
        <v>599</v>
      </c>
    </row>
    <row r="221" spans="1:30">
      <c r="A221" t="s">
        <v>120</v>
      </c>
      <c r="B221" t="s">
        <v>1</v>
      </c>
      <c r="C221" t="str">
        <f t="shared" si="17"/>
        <v>126301</v>
      </c>
      <c r="D221" t="s">
        <v>119</v>
      </c>
      <c r="E221">
        <v>8</v>
      </c>
      <c r="F221">
        <v>1574</v>
      </c>
      <c r="G221">
        <v>1235</v>
      </c>
      <c r="H221">
        <v>329</v>
      </c>
      <c r="I221">
        <v>906</v>
      </c>
      <c r="J221">
        <v>10</v>
      </c>
      <c r="K221">
        <v>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906</v>
      </c>
      <c r="T221">
        <v>0</v>
      </c>
      <c r="U221">
        <v>0</v>
      </c>
      <c r="V221">
        <v>906</v>
      </c>
      <c r="W221">
        <v>68</v>
      </c>
      <c r="X221">
        <v>19</v>
      </c>
      <c r="Y221">
        <v>49</v>
      </c>
      <c r="Z221">
        <v>0</v>
      </c>
      <c r="AA221">
        <v>838</v>
      </c>
      <c r="AB221">
        <v>335</v>
      </c>
      <c r="AC221">
        <v>503</v>
      </c>
      <c r="AD221">
        <v>838</v>
      </c>
    </row>
    <row r="222" spans="1:30">
      <c r="A222" t="s">
        <v>118</v>
      </c>
      <c r="B222" t="s">
        <v>1</v>
      </c>
      <c r="C222" t="str">
        <f t="shared" si="17"/>
        <v>126301</v>
      </c>
      <c r="D222" t="s">
        <v>116</v>
      </c>
      <c r="E222">
        <v>9</v>
      </c>
      <c r="F222">
        <v>1969</v>
      </c>
      <c r="G222">
        <v>1530</v>
      </c>
      <c r="H222">
        <v>521</v>
      </c>
      <c r="I222">
        <v>1011</v>
      </c>
      <c r="J222">
        <v>0</v>
      </c>
      <c r="K222">
        <v>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1010</v>
      </c>
      <c r="T222">
        <v>0</v>
      </c>
      <c r="U222">
        <v>0</v>
      </c>
      <c r="V222">
        <v>1010</v>
      </c>
      <c r="W222">
        <v>80</v>
      </c>
      <c r="X222">
        <v>29</v>
      </c>
      <c r="Y222">
        <v>51</v>
      </c>
      <c r="Z222">
        <v>0</v>
      </c>
      <c r="AA222">
        <v>930</v>
      </c>
      <c r="AB222">
        <v>431</v>
      </c>
      <c r="AC222">
        <v>499</v>
      </c>
      <c r="AD222">
        <v>930</v>
      </c>
    </row>
    <row r="223" spans="1:30">
      <c r="A223" t="s">
        <v>117</v>
      </c>
      <c r="B223" t="s">
        <v>1</v>
      </c>
      <c r="C223" t="str">
        <f t="shared" si="17"/>
        <v>126301</v>
      </c>
      <c r="D223" t="s">
        <v>116</v>
      </c>
      <c r="E223">
        <v>10</v>
      </c>
      <c r="F223">
        <v>1181</v>
      </c>
      <c r="G223">
        <v>900</v>
      </c>
      <c r="H223">
        <v>219</v>
      </c>
      <c r="I223">
        <v>681</v>
      </c>
      <c r="J223">
        <v>0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681</v>
      </c>
      <c r="T223">
        <v>0</v>
      </c>
      <c r="U223">
        <v>0</v>
      </c>
      <c r="V223">
        <v>681</v>
      </c>
      <c r="W223">
        <v>48</v>
      </c>
      <c r="X223">
        <v>18</v>
      </c>
      <c r="Y223">
        <v>30</v>
      </c>
      <c r="Z223">
        <v>0</v>
      </c>
      <c r="AA223">
        <v>633</v>
      </c>
      <c r="AB223">
        <v>279</v>
      </c>
      <c r="AC223">
        <v>354</v>
      </c>
      <c r="AD223">
        <v>633</v>
      </c>
    </row>
    <row r="224" spans="1:30">
      <c r="A224" t="s">
        <v>115</v>
      </c>
      <c r="B224" t="s">
        <v>1</v>
      </c>
      <c r="C224" t="str">
        <f t="shared" si="17"/>
        <v>126301</v>
      </c>
      <c r="D224" t="s">
        <v>114</v>
      </c>
      <c r="E224">
        <v>11</v>
      </c>
      <c r="F224">
        <v>1216</v>
      </c>
      <c r="G224">
        <v>940</v>
      </c>
      <c r="H224">
        <v>300</v>
      </c>
      <c r="I224">
        <v>643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642</v>
      </c>
      <c r="T224">
        <v>0</v>
      </c>
      <c r="U224">
        <v>0</v>
      </c>
      <c r="V224">
        <v>642</v>
      </c>
      <c r="W224">
        <v>53</v>
      </c>
      <c r="X224">
        <v>11</v>
      </c>
      <c r="Y224">
        <v>42</v>
      </c>
      <c r="Z224">
        <v>0</v>
      </c>
      <c r="AA224">
        <v>589</v>
      </c>
      <c r="AB224">
        <v>265</v>
      </c>
      <c r="AC224">
        <v>324</v>
      </c>
      <c r="AD224">
        <v>589</v>
      </c>
    </row>
    <row r="225" spans="1:30">
      <c r="A225" t="s">
        <v>113</v>
      </c>
      <c r="B225" t="s">
        <v>1</v>
      </c>
      <c r="C225" t="str">
        <f t="shared" si="17"/>
        <v>126301</v>
      </c>
      <c r="D225" t="s">
        <v>112</v>
      </c>
      <c r="E225">
        <v>12</v>
      </c>
      <c r="F225">
        <v>836</v>
      </c>
      <c r="G225">
        <v>652</v>
      </c>
      <c r="H225">
        <v>234</v>
      </c>
      <c r="I225">
        <v>418</v>
      </c>
      <c r="J225">
        <v>1</v>
      </c>
      <c r="K225"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418</v>
      </c>
      <c r="T225">
        <v>0</v>
      </c>
      <c r="U225">
        <v>0</v>
      </c>
      <c r="V225">
        <v>418</v>
      </c>
      <c r="W225">
        <v>26</v>
      </c>
      <c r="X225">
        <v>5</v>
      </c>
      <c r="Y225">
        <v>21</v>
      </c>
      <c r="Z225">
        <v>0</v>
      </c>
      <c r="AA225">
        <v>392</v>
      </c>
      <c r="AB225">
        <v>164</v>
      </c>
      <c r="AC225">
        <v>228</v>
      </c>
      <c r="AD225">
        <v>392</v>
      </c>
    </row>
    <row r="226" spans="1:30">
      <c r="A226" t="s">
        <v>111</v>
      </c>
      <c r="B226" t="s">
        <v>1</v>
      </c>
      <c r="C226" t="str">
        <f t="shared" si="17"/>
        <v>126301</v>
      </c>
      <c r="D226" t="s">
        <v>110</v>
      </c>
      <c r="E226">
        <v>13</v>
      </c>
      <c r="F226">
        <v>1034</v>
      </c>
      <c r="G226">
        <v>800</v>
      </c>
      <c r="H226">
        <v>165</v>
      </c>
      <c r="I226">
        <v>635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635</v>
      </c>
      <c r="T226">
        <v>0</v>
      </c>
      <c r="U226">
        <v>0</v>
      </c>
      <c r="V226">
        <v>635</v>
      </c>
      <c r="W226">
        <v>43</v>
      </c>
      <c r="X226">
        <v>8</v>
      </c>
      <c r="Y226">
        <v>35</v>
      </c>
      <c r="Z226">
        <v>0</v>
      </c>
      <c r="AA226">
        <v>592</v>
      </c>
      <c r="AB226">
        <v>272</v>
      </c>
      <c r="AC226">
        <v>320</v>
      </c>
      <c r="AD226">
        <v>592</v>
      </c>
    </row>
    <row r="227" spans="1:30">
      <c r="A227" t="s">
        <v>109</v>
      </c>
      <c r="B227" t="s">
        <v>1</v>
      </c>
      <c r="C227" t="str">
        <f t="shared" si="17"/>
        <v>126301</v>
      </c>
      <c r="D227" t="s">
        <v>107</v>
      </c>
      <c r="E227">
        <v>14</v>
      </c>
      <c r="F227">
        <v>1020</v>
      </c>
      <c r="G227">
        <v>801</v>
      </c>
      <c r="H227">
        <v>241</v>
      </c>
      <c r="I227">
        <v>560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560</v>
      </c>
      <c r="T227">
        <v>0</v>
      </c>
      <c r="U227">
        <v>0</v>
      </c>
      <c r="V227">
        <v>560</v>
      </c>
      <c r="W227">
        <v>21</v>
      </c>
      <c r="X227">
        <v>5</v>
      </c>
      <c r="Y227">
        <v>16</v>
      </c>
      <c r="Z227">
        <v>0</v>
      </c>
      <c r="AA227">
        <v>539</v>
      </c>
      <c r="AB227">
        <v>247</v>
      </c>
      <c r="AC227">
        <v>292</v>
      </c>
      <c r="AD227">
        <v>539</v>
      </c>
    </row>
    <row r="228" spans="1:30">
      <c r="A228" t="s">
        <v>108</v>
      </c>
      <c r="B228" t="s">
        <v>1</v>
      </c>
      <c r="C228" t="str">
        <f t="shared" si="17"/>
        <v>126301</v>
      </c>
      <c r="D228" t="s">
        <v>107</v>
      </c>
      <c r="E228">
        <v>15</v>
      </c>
      <c r="F228">
        <v>1037</v>
      </c>
      <c r="G228">
        <v>818</v>
      </c>
      <c r="H228">
        <v>266</v>
      </c>
      <c r="I228">
        <v>552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551</v>
      </c>
      <c r="T228">
        <v>0</v>
      </c>
      <c r="U228">
        <v>0</v>
      </c>
      <c r="V228">
        <v>551</v>
      </c>
      <c r="W228">
        <v>55</v>
      </c>
      <c r="X228">
        <v>14</v>
      </c>
      <c r="Y228">
        <v>41</v>
      </c>
      <c r="Z228">
        <v>0</v>
      </c>
      <c r="AA228">
        <v>496</v>
      </c>
      <c r="AB228">
        <v>231</v>
      </c>
      <c r="AC228">
        <v>265</v>
      </c>
      <c r="AD228">
        <v>496</v>
      </c>
    </row>
    <row r="229" spans="1:30">
      <c r="A229" t="s">
        <v>106</v>
      </c>
      <c r="B229" t="s">
        <v>1</v>
      </c>
      <c r="C229" t="str">
        <f t="shared" si="17"/>
        <v>126301</v>
      </c>
      <c r="D229" t="s">
        <v>105</v>
      </c>
      <c r="E229">
        <v>16</v>
      </c>
      <c r="F229">
        <v>1885</v>
      </c>
      <c r="G229">
        <v>1481</v>
      </c>
      <c r="H229">
        <v>443</v>
      </c>
      <c r="I229">
        <v>1038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1034</v>
      </c>
      <c r="T229">
        <v>0</v>
      </c>
      <c r="U229">
        <v>0</v>
      </c>
      <c r="V229">
        <v>1034</v>
      </c>
      <c r="W229">
        <v>87</v>
      </c>
      <c r="X229">
        <v>29</v>
      </c>
      <c r="Y229">
        <v>58</v>
      </c>
      <c r="Z229">
        <v>0</v>
      </c>
      <c r="AA229">
        <v>947</v>
      </c>
      <c r="AB229">
        <v>407</v>
      </c>
      <c r="AC229">
        <v>540</v>
      </c>
      <c r="AD229">
        <v>947</v>
      </c>
    </row>
    <row r="230" spans="1:30">
      <c r="A230" t="s">
        <v>104</v>
      </c>
      <c r="B230" t="s">
        <v>1</v>
      </c>
      <c r="C230" t="str">
        <f t="shared" si="17"/>
        <v>126301</v>
      </c>
      <c r="D230" t="s">
        <v>103</v>
      </c>
      <c r="E230">
        <v>17</v>
      </c>
      <c r="F230">
        <v>1491</v>
      </c>
      <c r="G230">
        <v>1143</v>
      </c>
      <c r="H230">
        <v>470</v>
      </c>
      <c r="I230">
        <v>673</v>
      </c>
      <c r="J230">
        <v>1</v>
      </c>
      <c r="K230">
        <v>2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673</v>
      </c>
      <c r="T230">
        <v>0</v>
      </c>
      <c r="U230">
        <v>0</v>
      </c>
      <c r="V230">
        <v>673</v>
      </c>
      <c r="W230">
        <v>67</v>
      </c>
      <c r="X230">
        <v>12</v>
      </c>
      <c r="Y230">
        <v>45</v>
      </c>
      <c r="Z230">
        <v>0</v>
      </c>
      <c r="AA230">
        <v>606</v>
      </c>
      <c r="AB230">
        <v>238</v>
      </c>
      <c r="AC230">
        <v>368</v>
      </c>
      <c r="AD230">
        <v>606</v>
      </c>
    </row>
    <row r="231" spans="1:30">
      <c r="A231" t="s">
        <v>102</v>
      </c>
      <c r="B231" t="s">
        <v>1</v>
      </c>
      <c r="C231" t="str">
        <f t="shared" si="17"/>
        <v>126301</v>
      </c>
      <c r="D231" t="s">
        <v>101</v>
      </c>
      <c r="E231">
        <v>18</v>
      </c>
      <c r="F231">
        <v>2045</v>
      </c>
      <c r="G231">
        <v>1577</v>
      </c>
      <c r="H231">
        <v>404</v>
      </c>
      <c r="I231">
        <v>1173</v>
      </c>
      <c r="J231">
        <v>4</v>
      </c>
      <c r="K231">
        <v>8</v>
      </c>
      <c r="L231">
        <v>2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1175</v>
      </c>
      <c r="T231">
        <v>2</v>
      </c>
      <c r="U231">
        <v>0</v>
      </c>
      <c r="V231">
        <v>1175</v>
      </c>
      <c r="W231">
        <v>77</v>
      </c>
      <c r="X231">
        <v>27</v>
      </c>
      <c r="Y231">
        <v>50</v>
      </c>
      <c r="Z231">
        <v>0</v>
      </c>
      <c r="AA231">
        <v>1098</v>
      </c>
      <c r="AB231">
        <v>505</v>
      </c>
      <c r="AC231">
        <v>593</v>
      </c>
      <c r="AD231">
        <v>1098</v>
      </c>
    </row>
    <row r="232" spans="1:30">
      <c r="A232" t="s">
        <v>100</v>
      </c>
      <c r="B232" t="s">
        <v>1</v>
      </c>
      <c r="C232" t="str">
        <f t="shared" si="17"/>
        <v>126301</v>
      </c>
      <c r="D232" t="s">
        <v>99</v>
      </c>
      <c r="E232">
        <v>19</v>
      </c>
      <c r="F232">
        <v>1376</v>
      </c>
      <c r="G232">
        <v>1055</v>
      </c>
      <c r="H232">
        <v>280</v>
      </c>
      <c r="I232">
        <v>775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775</v>
      </c>
      <c r="T232">
        <v>0</v>
      </c>
      <c r="U232">
        <v>0</v>
      </c>
      <c r="V232">
        <v>775</v>
      </c>
      <c r="W232">
        <v>49</v>
      </c>
      <c r="X232">
        <v>19</v>
      </c>
      <c r="Y232">
        <v>30</v>
      </c>
      <c r="Z232">
        <v>0</v>
      </c>
      <c r="AA232">
        <v>726</v>
      </c>
      <c r="AB232">
        <v>336</v>
      </c>
      <c r="AC232">
        <v>390</v>
      </c>
      <c r="AD232">
        <v>726</v>
      </c>
    </row>
    <row r="233" spans="1:30">
      <c r="A233" t="s">
        <v>98</v>
      </c>
      <c r="B233" t="s">
        <v>1</v>
      </c>
      <c r="C233" t="str">
        <f t="shared" si="17"/>
        <v>126301</v>
      </c>
      <c r="D233" t="s">
        <v>97</v>
      </c>
      <c r="E233">
        <v>20</v>
      </c>
      <c r="F233">
        <v>1265</v>
      </c>
      <c r="G233">
        <v>970</v>
      </c>
      <c r="H233">
        <v>273</v>
      </c>
      <c r="I233">
        <v>697</v>
      </c>
      <c r="J233">
        <v>2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696</v>
      </c>
      <c r="T233">
        <v>0</v>
      </c>
      <c r="U233">
        <v>0</v>
      </c>
      <c r="V233">
        <v>696</v>
      </c>
      <c r="W233">
        <v>49</v>
      </c>
      <c r="X233">
        <v>25</v>
      </c>
      <c r="Y233">
        <v>24</v>
      </c>
      <c r="Z233">
        <v>0</v>
      </c>
      <c r="AA233">
        <v>647</v>
      </c>
      <c r="AB233">
        <v>305</v>
      </c>
      <c r="AC233">
        <v>342</v>
      </c>
      <c r="AD233">
        <v>647</v>
      </c>
    </row>
    <row r="234" spans="1:30">
      <c r="A234" t="s">
        <v>96</v>
      </c>
      <c r="B234" t="s">
        <v>1</v>
      </c>
      <c r="C234" t="str">
        <f t="shared" si="17"/>
        <v>126301</v>
      </c>
      <c r="D234" t="s">
        <v>94</v>
      </c>
      <c r="E234">
        <v>21</v>
      </c>
      <c r="F234">
        <v>1186</v>
      </c>
      <c r="G234">
        <v>921</v>
      </c>
      <c r="H234">
        <v>213</v>
      </c>
      <c r="I234">
        <v>708</v>
      </c>
      <c r="J234">
        <v>1</v>
      </c>
      <c r="K234">
        <v>0</v>
      </c>
      <c r="L234">
        <v>1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1</v>
      </c>
      <c r="S234">
        <v>709</v>
      </c>
      <c r="T234">
        <v>1</v>
      </c>
      <c r="U234">
        <v>0</v>
      </c>
      <c r="V234">
        <v>709</v>
      </c>
      <c r="W234">
        <v>58</v>
      </c>
      <c r="X234">
        <v>22</v>
      </c>
      <c r="Y234">
        <v>36</v>
      </c>
      <c r="Z234">
        <v>0</v>
      </c>
      <c r="AA234">
        <v>651</v>
      </c>
      <c r="AB234">
        <v>278</v>
      </c>
      <c r="AC234">
        <v>373</v>
      </c>
      <c r="AD234">
        <v>651</v>
      </c>
    </row>
    <row r="235" spans="1:30">
      <c r="A235" t="s">
        <v>95</v>
      </c>
      <c r="B235" t="s">
        <v>1</v>
      </c>
      <c r="C235" t="str">
        <f t="shared" si="17"/>
        <v>126301</v>
      </c>
      <c r="D235" t="s">
        <v>94</v>
      </c>
      <c r="E235">
        <v>22</v>
      </c>
      <c r="F235">
        <v>1541</v>
      </c>
      <c r="G235">
        <v>1201</v>
      </c>
      <c r="H235">
        <v>185</v>
      </c>
      <c r="I235">
        <v>1016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1016</v>
      </c>
      <c r="T235">
        <v>0</v>
      </c>
      <c r="U235">
        <v>0</v>
      </c>
      <c r="V235">
        <v>1016</v>
      </c>
      <c r="W235">
        <v>91</v>
      </c>
      <c r="X235">
        <v>33</v>
      </c>
      <c r="Y235">
        <v>58</v>
      </c>
      <c r="Z235">
        <v>0</v>
      </c>
      <c r="AA235">
        <v>925</v>
      </c>
      <c r="AB235">
        <v>402</v>
      </c>
      <c r="AC235">
        <v>523</v>
      </c>
      <c r="AD235">
        <v>925</v>
      </c>
    </row>
    <row r="236" spans="1:30">
      <c r="A236" t="s">
        <v>93</v>
      </c>
      <c r="B236" t="s">
        <v>1</v>
      </c>
      <c r="C236" t="str">
        <f t="shared" si="17"/>
        <v>126301</v>
      </c>
      <c r="D236" t="s">
        <v>91</v>
      </c>
      <c r="E236">
        <v>23</v>
      </c>
      <c r="F236">
        <v>961</v>
      </c>
      <c r="G236">
        <v>740</v>
      </c>
      <c r="H236">
        <v>210</v>
      </c>
      <c r="I236">
        <v>530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528</v>
      </c>
      <c r="T236">
        <v>0</v>
      </c>
      <c r="U236">
        <v>0</v>
      </c>
      <c r="V236">
        <v>528</v>
      </c>
      <c r="W236">
        <v>32</v>
      </c>
      <c r="X236">
        <v>9</v>
      </c>
      <c r="Y236">
        <v>23</v>
      </c>
      <c r="Z236">
        <v>0</v>
      </c>
      <c r="AA236">
        <v>496</v>
      </c>
      <c r="AB236">
        <v>242</v>
      </c>
      <c r="AC236">
        <v>254</v>
      </c>
      <c r="AD236">
        <v>496</v>
      </c>
    </row>
    <row r="237" spans="1:30">
      <c r="A237" t="s">
        <v>92</v>
      </c>
      <c r="B237" t="s">
        <v>1</v>
      </c>
      <c r="C237" t="str">
        <f t="shared" si="17"/>
        <v>126301</v>
      </c>
      <c r="D237" t="s">
        <v>91</v>
      </c>
      <c r="E237">
        <v>24</v>
      </c>
      <c r="F237">
        <v>1029</v>
      </c>
      <c r="G237">
        <v>810</v>
      </c>
      <c r="H237">
        <v>342</v>
      </c>
      <c r="I237">
        <v>468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468</v>
      </c>
      <c r="T237">
        <v>0</v>
      </c>
      <c r="U237">
        <v>0</v>
      </c>
      <c r="V237">
        <v>468</v>
      </c>
      <c r="W237">
        <v>42</v>
      </c>
      <c r="X237">
        <v>20</v>
      </c>
      <c r="Y237">
        <v>22</v>
      </c>
      <c r="Z237">
        <v>0</v>
      </c>
      <c r="AA237">
        <v>426</v>
      </c>
      <c r="AB237">
        <v>202</v>
      </c>
      <c r="AC237">
        <v>224</v>
      </c>
      <c r="AD237">
        <v>426</v>
      </c>
    </row>
    <row r="238" spans="1:30">
      <c r="A238" t="s">
        <v>90</v>
      </c>
      <c r="B238" t="s">
        <v>1</v>
      </c>
      <c r="C238" t="str">
        <f t="shared" si="17"/>
        <v>126301</v>
      </c>
      <c r="D238" t="s">
        <v>86</v>
      </c>
      <c r="E238">
        <v>25</v>
      </c>
      <c r="F238">
        <v>142</v>
      </c>
      <c r="G238">
        <v>100</v>
      </c>
      <c r="H238">
        <v>27</v>
      </c>
      <c r="I238">
        <v>73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73</v>
      </c>
      <c r="T238">
        <v>0</v>
      </c>
      <c r="U238">
        <v>0</v>
      </c>
      <c r="V238">
        <v>73</v>
      </c>
      <c r="W238">
        <v>7</v>
      </c>
      <c r="X238">
        <v>0</v>
      </c>
      <c r="Y238">
        <v>7</v>
      </c>
      <c r="Z238">
        <v>0</v>
      </c>
      <c r="AA238">
        <v>66</v>
      </c>
      <c r="AB238">
        <v>30</v>
      </c>
      <c r="AC238">
        <v>36</v>
      </c>
      <c r="AD238">
        <v>66</v>
      </c>
    </row>
    <row r="239" spans="1:30">
      <c r="A239" t="s">
        <v>89</v>
      </c>
      <c r="B239" t="s">
        <v>1</v>
      </c>
      <c r="C239" t="str">
        <f t="shared" si="17"/>
        <v>126301</v>
      </c>
      <c r="D239" t="s">
        <v>88</v>
      </c>
      <c r="E239">
        <v>26</v>
      </c>
      <c r="F239">
        <v>1006</v>
      </c>
      <c r="G239">
        <v>783</v>
      </c>
      <c r="H239">
        <v>225</v>
      </c>
      <c r="I239">
        <v>558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558</v>
      </c>
      <c r="T239">
        <v>0</v>
      </c>
      <c r="U239">
        <v>0</v>
      </c>
      <c r="V239">
        <v>558</v>
      </c>
      <c r="W239">
        <v>53</v>
      </c>
      <c r="X239">
        <v>16</v>
      </c>
      <c r="Y239">
        <v>37</v>
      </c>
      <c r="Z239">
        <v>0</v>
      </c>
      <c r="AA239">
        <v>505</v>
      </c>
      <c r="AB239">
        <v>228</v>
      </c>
      <c r="AC239">
        <v>277</v>
      </c>
      <c r="AD239">
        <v>505</v>
      </c>
    </row>
    <row r="240" spans="1:30">
      <c r="A240" t="s">
        <v>87</v>
      </c>
      <c r="B240" t="s">
        <v>1</v>
      </c>
      <c r="C240" t="str">
        <f t="shared" si="17"/>
        <v>126301</v>
      </c>
      <c r="D240" t="s">
        <v>86</v>
      </c>
      <c r="E240">
        <v>27</v>
      </c>
      <c r="F240">
        <v>1354</v>
      </c>
      <c r="G240">
        <v>1040</v>
      </c>
      <c r="H240">
        <v>295</v>
      </c>
      <c r="I240">
        <v>745</v>
      </c>
      <c r="J240">
        <v>0</v>
      </c>
      <c r="K240">
        <v>10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745</v>
      </c>
      <c r="T240">
        <v>0</v>
      </c>
      <c r="U240">
        <v>0</v>
      </c>
      <c r="V240">
        <v>745</v>
      </c>
      <c r="W240">
        <v>62</v>
      </c>
      <c r="X240">
        <v>13</v>
      </c>
      <c r="Y240">
        <v>36</v>
      </c>
      <c r="Z240">
        <v>0</v>
      </c>
      <c r="AA240">
        <v>683</v>
      </c>
      <c r="AB240">
        <v>263</v>
      </c>
      <c r="AC240">
        <v>420</v>
      </c>
      <c r="AD240">
        <v>683</v>
      </c>
    </row>
    <row r="241" spans="1:30">
      <c r="A241" t="s">
        <v>85</v>
      </c>
      <c r="B241" t="s">
        <v>1</v>
      </c>
      <c r="C241" t="str">
        <f t="shared" si="17"/>
        <v>126301</v>
      </c>
      <c r="D241" t="s">
        <v>83</v>
      </c>
      <c r="E241">
        <v>28</v>
      </c>
      <c r="F241">
        <v>969</v>
      </c>
      <c r="G241">
        <v>765</v>
      </c>
      <c r="H241">
        <v>174</v>
      </c>
      <c r="I241">
        <v>591</v>
      </c>
      <c r="J241">
        <v>0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589</v>
      </c>
      <c r="T241">
        <v>0</v>
      </c>
      <c r="U241">
        <v>0</v>
      </c>
      <c r="V241">
        <v>589</v>
      </c>
      <c r="W241">
        <v>45</v>
      </c>
      <c r="X241">
        <v>12</v>
      </c>
      <c r="Y241">
        <v>33</v>
      </c>
      <c r="Z241">
        <v>0</v>
      </c>
      <c r="AA241">
        <v>544</v>
      </c>
      <c r="AB241">
        <v>246</v>
      </c>
      <c r="AC241">
        <v>298</v>
      </c>
      <c r="AD241">
        <v>544</v>
      </c>
    </row>
    <row r="242" spans="1:30">
      <c r="A242" t="s">
        <v>84</v>
      </c>
      <c r="B242" t="s">
        <v>1</v>
      </c>
      <c r="C242" t="str">
        <f t="shared" si="17"/>
        <v>126301</v>
      </c>
      <c r="D242" t="s">
        <v>83</v>
      </c>
      <c r="E242">
        <v>29</v>
      </c>
      <c r="F242">
        <v>1006</v>
      </c>
      <c r="G242">
        <v>777</v>
      </c>
      <c r="H242">
        <v>259</v>
      </c>
      <c r="I242">
        <v>518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517</v>
      </c>
      <c r="T242">
        <v>0</v>
      </c>
      <c r="U242">
        <v>0</v>
      </c>
      <c r="V242">
        <v>517</v>
      </c>
      <c r="W242">
        <v>37</v>
      </c>
      <c r="X242">
        <v>18</v>
      </c>
      <c r="Y242">
        <v>19</v>
      </c>
      <c r="Z242">
        <v>0</v>
      </c>
      <c r="AA242">
        <v>480</v>
      </c>
      <c r="AB242">
        <v>197</v>
      </c>
      <c r="AC242">
        <v>283</v>
      </c>
      <c r="AD242">
        <v>480</v>
      </c>
    </row>
    <row r="243" spans="1:30">
      <c r="A243" t="s">
        <v>82</v>
      </c>
      <c r="B243" t="s">
        <v>1</v>
      </c>
      <c r="C243" t="str">
        <f t="shared" si="17"/>
        <v>126301</v>
      </c>
      <c r="D243" t="s">
        <v>80</v>
      </c>
      <c r="E243">
        <v>30</v>
      </c>
      <c r="F243">
        <v>1390</v>
      </c>
      <c r="G243">
        <v>1054</v>
      </c>
      <c r="H243">
        <v>250</v>
      </c>
      <c r="I243">
        <v>804</v>
      </c>
      <c r="J243">
        <v>0</v>
      </c>
      <c r="K243">
        <v>9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804</v>
      </c>
      <c r="T243">
        <v>0</v>
      </c>
      <c r="U243">
        <v>0</v>
      </c>
      <c r="V243">
        <v>804</v>
      </c>
      <c r="W243">
        <v>66</v>
      </c>
      <c r="X243">
        <v>16</v>
      </c>
      <c r="Y243">
        <v>50</v>
      </c>
      <c r="Z243">
        <v>0</v>
      </c>
      <c r="AA243">
        <v>738</v>
      </c>
      <c r="AB243">
        <v>367</v>
      </c>
      <c r="AC243">
        <v>371</v>
      </c>
      <c r="AD243">
        <v>738</v>
      </c>
    </row>
    <row r="244" spans="1:30">
      <c r="A244" t="s">
        <v>81</v>
      </c>
      <c r="B244" t="s">
        <v>1</v>
      </c>
      <c r="C244" t="str">
        <f t="shared" si="17"/>
        <v>126301</v>
      </c>
      <c r="D244" t="s">
        <v>80</v>
      </c>
      <c r="E244">
        <v>31</v>
      </c>
      <c r="F244">
        <v>1266</v>
      </c>
      <c r="G244">
        <v>920</v>
      </c>
      <c r="H244">
        <v>200</v>
      </c>
      <c r="I244">
        <v>720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720</v>
      </c>
      <c r="T244">
        <v>0</v>
      </c>
      <c r="U244">
        <v>0</v>
      </c>
      <c r="V244">
        <v>720</v>
      </c>
      <c r="W244">
        <v>61</v>
      </c>
      <c r="X244">
        <v>20</v>
      </c>
      <c r="Y244">
        <v>41</v>
      </c>
      <c r="Z244">
        <v>0</v>
      </c>
      <c r="AA244">
        <v>659</v>
      </c>
      <c r="AB244">
        <v>287</v>
      </c>
      <c r="AC244">
        <v>372</v>
      </c>
      <c r="AD244">
        <v>659</v>
      </c>
    </row>
    <row r="245" spans="1:30">
      <c r="A245" t="s">
        <v>79</v>
      </c>
      <c r="B245" t="s">
        <v>1</v>
      </c>
      <c r="C245" t="str">
        <f t="shared" si="17"/>
        <v>126301</v>
      </c>
      <c r="D245" t="s">
        <v>77</v>
      </c>
      <c r="E245">
        <v>32</v>
      </c>
      <c r="F245">
        <v>1231</v>
      </c>
      <c r="G245">
        <v>945</v>
      </c>
      <c r="H245">
        <v>278</v>
      </c>
      <c r="I245">
        <v>668</v>
      </c>
      <c r="J245">
        <v>0</v>
      </c>
      <c r="K245">
        <v>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667</v>
      </c>
      <c r="T245">
        <v>0</v>
      </c>
      <c r="U245">
        <v>0</v>
      </c>
      <c r="V245">
        <v>667</v>
      </c>
      <c r="W245">
        <v>50</v>
      </c>
      <c r="X245">
        <v>13</v>
      </c>
      <c r="Y245">
        <v>37</v>
      </c>
      <c r="Z245">
        <v>0</v>
      </c>
      <c r="AA245">
        <v>617</v>
      </c>
      <c r="AB245">
        <v>268</v>
      </c>
      <c r="AC245">
        <v>349</v>
      </c>
      <c r="AD245">
        <v>617</v>
      </c>
    </row>
    <row r="246" spans="1:30">
      <c r="A246" t="s">
        <v>78</v>
      </c>
      <c r="B246" t="s">
        <v>1</v>
      </c>
      <c r="C246" t="str">
        <f t="shared" ref="C246:C277" si="18">"126301"</f>
        <v>126301</v>
      </c>
      <c r="D246" t="s">
        <v>77</v>
      </c>
      <c r="E246">
        <v>33</v>
      </c>
      <c r="F246">
        <v>918</v>
      </c>
      <c r="G246">
        <v>711</v>
      </c>
      <c r="H246">
        <v>192</v>
      </c>
      <c r="I246">
        <v>519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518</v>
      </c>
      <c r="T246">
        <v>0</v>
      </c>
      <c r="U246">
        <v>0</v>
      </c>
      <c r="V246">
        <v>518</v>
      </c>
      <c r="W246">
        <v>50</v>
      </c>
      <c r="X246">
        <v>15</v>
      </c>
      <c r="Y246">
        <v>35</v>
      </c>
      <c r="Z246">
        <v>0</v>
      </c>
      <c r="AA246">
        <v>468</v>
      </c>
      <c r="AB246">
        <v>229</v>
      </c>
      <c r="AC246">
        <v>239</v>
      </c>
      <c r="AD246">
        <v>468</v>
      </c>
    </row>
    <row r="247" spans="1:30">
      <c r="A247" t="s">
        <v>76</v>
      </c>
      <c r="B247" t="s">
        <v>1</v>
      </c>
      <c r="C247" t="str">
        <f t="shared" si="18"/>
        <v>126301</v>
      </c>
      <c r="D247" t="s">
        <v>75</v>
      </c>
      <c r="E247">
        <v>34</v>
      </c>
      <c r="F247">
        <v>1206</v>
      </c>
      <c r="G247">
        <v>933</v>
      </c>
      <c r="H247">
        <v>226</v>
      </c>
      <c r="I247">
        <v>707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707</v>
      </c>
      <c r="T247">
        <v>0</v>
      </c>
      <c r="U247">
        <v>0</v>
      </c>
      <c r="V247">
        <v>707</v>
      </c>
      <c r="W247">
        <v>52</v>
      </c>
      <c r="X247">
        <v>24</v>
      </c>
      <c r="Y247">
        <v>28</v>
      </c>
      <c r="Z247">
        <v>0</v>
      </c>
      <c r="AA247">
        <v>655</v>
      </c>
      <c r="AB247">
        <v>332</v>
      </c>
      <c r="AC247">
        <v>323</v>
      </c>
      <c r="AD247">
        <v>655</v>
      </c>
    </row>
    <row r="248" spans="1:30">
      <c r="A248" t="s">
        <v>74</v>
      </c>
      <c r="B248" t="s">
        <v>1</v>
      </c>
      <c r="C248" t="str">
        <f t="shared" si="18"/>
        <v>126301</v>
      </c>
      <c r="D248" t="s">
        <v>73</v>
      </c>
      <c r="E248">
        <v>35</v>
      </c>
      <c r="F248">
        <v>1067</v>
      </c>
      <c r="G248">
        <v>835</v>
      </c>
      <c r="H248">
        <v>207</v>
      </c>
      <c r="I248">
        <v>628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627</v>
      </c>
      <c r="T248">
        <v>0</v>
      </c>
      <c r="U248">
        <v>0</v>
      </c>
      <c r="V248">
        <v>627</v>
      </c>
      <c r="W248">
        <v>44</v>
      </c>
      <c r="X248">
        <v>18</v>
      </c>
      <c r="Y248">
        <v>26</v>
      </c>
      <c r="Z248">
        <v>0</v>
      </c>
      <c r="AA248">
        <v>583</v>
      </c>
      <c r="AB248">
        <v>268</v>
      </c>
      <c r="AC248">
        <v>315</v>
      </c>
      <c r="AD248">
        <v>583</v>
      </c>
    </row>
    <row r="249" spans="1:30">
      <c r="A249" t="s">
        <v>72</v>
      </c>
      <c r="B249" t="s">
        <v>1</v>
      </c>
      <c r="C249" t="str">
        <f t="shared" si="18"/>
        <v>126301</v>
      </c>
      <c r="D249" t="s">
        <v>71</v>
      </c>
      <c r="E249">
        <v>36</v>
      </c>
      <c r="F249">
        <v>1686</v>
      </c>
      <c r="G249">
        <v>1300</v>
      </c>
      <c r="H249">
        <v>295</v>
      </c>
      <c r="I249">
        <v>1005</v>
      </c>
      <c r="J249">
        <v>1</v>
      </c>
      <c r="K249">
        <v>5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1005</v>
      </c>
      <c r="T249">
        <v>0</v>
      </c>
      <c r="U249">
        <v>0</v>
      </c>
      <c r="V249">
        <v>1005</v>
      </c>
      <c r="W249">
        <v>62</v>
      </c>
      <c r="X249">
        <v>23</v>
      </c>
      <c r="Y249">
        <v>39</v>
      </c>
      <c r="Z249">
        <v>0</v>
      </c>
      <c r="AA249">
        <v>943</v>
      </c>
      <c r="AB249">
        <v>418</v>
      </c>
      <c r="AC249">
        <v>525</v>
      </c>
      <c r="AD249">
        <v>943</v>
      </c>
    </row>
    <row r="250" spans="1:30">
      <c r="A250" t="s">
        <v>70</v>
      </c>
      <c r="B250" t="s">
        <v>1</v>
      </c>
      <c r="C250" t="str">
        <f t="shared" si="18"/>
        <v>126301</v>
      </c>
      <c r="D250" t="s">
        <v>69</v>
      </c>
      <c r="E250">
        <v>37</v>
      </c>
      <c r="F250">
        <v>981</v>
      </c>
      <c r="G250">
        <v>770</v>
      </c>
      <c r="H250">
        <v>233</v>
      </c>
      <c r="I250">
        <v>537</v>
      </c>
      <c r="J250">
        <v>0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536</v>
      </c>
      <c r="T250">
        <v>0</v>
      </c>
      <c r="U250">
        <v>0</v>
      </c>
      <c r="V250">
        <v>536</v>
      </c>
      <c r="W250">
        <v>30</v>
      </c>
      <c r="X250">
        <v>7</v>
      </c>
      <c r="Y250">
        <v>23</v>
      </c>
      <c r="Z250">
        <v>0</v>
      </c>
      <c r="AA250">
        <v>506</v>
      </c>
      <c r="AB250">
        <v>213</v>
      </c>
      <c r="AC250">
        <v>293</v>
      </c>
      <c r="AD250">
        <v>506</v>
      </c>
    </row>
    <row r="251" spans="1:30">
      <c r="A251" t="s">
        <v>68</v>
      </c>
      <c r="B251" t="s">
        <v>1</v>
      </c>
      <c r="C251" t="str">
        <f t="shared" si="18"/>
        <v>126301</v>
      </c>
      <c r="D251" t="s">
        <v>67</v>
      </c>
      <c r="E251">
        <v>38</v>
      </c>
      <c r="F251">
        <v>885</v>
      </c>
      <c r="G251">
        <v>691</v>
      </c>
      <c r="H251">
        <v>186</v>
      </c>
      <c r="I251">
        <v>505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505</v>
      </c>
      <c r="T251">
        <v>0</v>
      </c>
      <c r="U251">
        <v>0</v>
      </c>
      <c r="V251">
        <v>505</v>
      </c>
      <c r="W251">
        <v>30</v>
      </c>
      <c r="X251">
        <v>11</v>
      </c>
      <c r="Y251">
        <v>19</v>
      </c>
      <c r="Z251">
        <v>0</v>
      </c>
      <c r="AA251">
        <v>475</v>
      </c>
      <c r="AB251">
        <v>257</v>
      </c>
      <c r="AC251">
        <v>218</v>
      </c>
      <c r="AD251">
        <v>475</v>
      </c>
    </row>
    <row r="252" spans="1:30">
      <c r="A252" t="s">
        <v>66</v>
      </c>
      <c r="B252" t="s">
        <v>1</v>
      </c>
      <c r="C252" t="str">
        <f t="shared" si="18"/>
        <v>126301</v>
      </c>
      <c r="D252" t="s">
        <v>65</v>
      </c>
      <c r="E252">
        <v>39</v>
      </c>
      <c r="F252">
        <v>1776</v>
      </c>
      <c r="G252">
        <v>1142</v>
      </c>
      <c r="H252">
        <v>172</v>
      </c>
      <c r="I252">
        <v>970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970</v>
      </c>
      <c r="T252">
        <v>0</v>
      </c>
      <c r="U252">
        <v>0</v>
      </c>
      <c r="V252">
        <v>970</v>
      </c>
      <c r="W252">
        <v>58</v>
      </c>
      <c r="X252">
        <v>24</v>
      </c>
      <c r="Y252">
        <v>34</v>
      </c>
      <c r="Z252">
        <v>0</v>
      </c>
      <c r="AA252">
        <v>912</v>
      </c>
      <c r="AB252">
        <v>400</v>
      </c>
      <c r="AC252">
        <v>512</v>
      </c>
      <c r="AD252">
        <v>912</v>
      </c>
    </row>
    <row r="253" spans="1:30">
      <c r="A253" t="s">
        <v>64</v>
      </c>
      <c r="B253" t="s">
        <v>1</v>
      </c>
      <c r="C253" t="str">
        <f t="shared" si="18"/>
        <v>126301</v>
      </c>
      <c r="D253" t="s">
        <v>63</v>
      </c>
      <c r="E253">
        <v>40</v>
      </c>
      <c r="F253">
        <v>1567</v>
      </c>
      <c r="G253">
        <v>1203</v>
      </c>
      <c r="H253">
        <v>369</v>
      </c>
      <c r="I253">
        <v>834</v>
      </c>
      <c r="J253">
        <v>0</v>
      </c>
      <c r="K253">
        <v>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834</v>
      </c>
      <c r="T253">
        <v>0</v>
      </c>
      <c r="U253">
        <v>0</v>
      </c>
      <c r="V253">
        <v>834</v>
      </c>
      <c r="W253">
        <v>38</v>
      </c>
      <c r="X253">
        <v>15</v>
      </c>
      <c r="Y253">
        <v>23</v>
      </c>
      <c r="Z253">
        <v>0</v>
      </c>
      <c r="AA253">
        <v>796</v>
      </c>
      <c r="AB253">
        <v>343</v>
      </c>
      <c r="AC253">
        <v>453</v>
      </c>
      <c r="AD253">
        <v>796</v>
      </c>
    </row>
    <row r="254" spans="1:30">
      <c r="A254" t="s">
        <v>62</v>
      </c>
      <c r="B254" t="s">
        <v>1</v>
      </c>
      <c r="C254" t="str">
        <f t="shared" si="18"/>
        <v>126301</v>
      </c>
      <c r="D254" t="s">
        <v>61</v>
      </c>
      <c r="E254">
        <v>41</v>
      </c>
      <c r="F254">
        <v>1464</v>
      </c>
      <c r="G254">
        <v>1130</v>
      </c>
      <c r="H254">
        <v>394</v>
      </c>
      <c r="I254">
        <v>736</v>
      </c>
      <c r="J254">
        <v>1</v>
      </c>
      <c r="K254">
        <v>6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736</v>
      </c>
      <c r="T254">
        <v>0</v>
      </c>
      <c r="U254">
        <v>0</v>
      </c>
      <c r="V254">
        <v>736</v>
      </c>
      <c r="W254">
        <v>50</v>
      </c>
      <c r="X254">
        <v>13</v>
      </c>
      <c r="Y254">
        <v>29</v>
      </c>
      <c r="Z254">
        <v>0</v>
      </c>
      <c r="AA254">
        <v>686</v>
      </c>
      <c r="AB254">
        <v>292</v>
      </c>
      <c r="AC254">
        <v>394</v>
      </c>
      <c r="AD254">
        <v>686</v>
      </c>
    </row>
    <row r="255" spans="1:30">
      <c r="A255" t="s">
        <v>60</v>
      </c>
      <c r="B255" t="s">
        <v>1</v>
      </c>
      <c r="C255" t="str">
        <f t="shared" si="18"/>
        <v>126301</v>
      </c>
      <c r="D255" t="s">
        <v>59</v>
      </c>
      <c r="E255">
        <v>42</v>
      </c>
      <c r="F255">
        <v>1291</v>
      </c>
      <c r="G255">
        <v>1000</v>
      </c>
      <c r="H255">
        <v>347</v>
      </c>
      <c r="I255">
        <v>653</v>
      </c>
      <c r="J255">
        <v>1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651</v>
      </c>
      <c r="T255">
        <v>0</v>
      </c>
      <c r="U255">
        <v>0</v>
      </c>
      <c r="V255">
        <v>651</v>
      </c>
      <c r="W255">
        <v>59</v>
      </c>
      <c r="X255">
        <v>29</v>
      </c>
      <c r="Y255">
        <v>30</v>
      </c>
      <c r="Z255">
        <v>0</v>
      </c>
      <c r="AA255">
        <v>592</v>
      </c>
      <c r="AB255">
        <v>288</v>
      </c>
      <c r="AC255">
        <v>304</v>
      </c>
      <c r="AD255">
        <v>592</v>
      </c>
    </row>
    <row r="256" spans="1:30">
      <c r="A256" t="s">
        <v>58</v>
      </c>
      <c r="B256" t="s">
        <v>1</v>
      </c>
      <c r="C256" t="str">
        <f t="shared" si="18"/>
        <v>126301</v>
      </c>
      <c r="D256" t="s">
        <v>57</v>
      </c>
      <c r="E256">
        <v>43</v>
      </c>
      <c r="F256">
        <v>1059</v>
      </c>
      <c r="G256">
        <v>830</v>
      </c>
      <c r="H256">
        <v>321</v>
      </c>
      <c r="I256">
        <v>509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509</v>
      </c>
      <c r="T256">
        <v>0</v>
      </c>
      <c r="U256">
        <v>0</v>
      </c>
      <c r="V256">
        <v>509</v>
      </c>
      <c r="W256">
        <v>48</v>
      </c>
      <c r="X256">
        <v>21</v>
      </c>
      <c r="Y256">
        <v>27</v>
      </c>
      <c r="Z256">
        <v>0</v>
      </c>
      <c r="AA256">
        <v>461</v>
      </c>
      <c r="AB256">
        <v>240</v>
      </c>
      <c r="AC256">
        <v>221</v>
      </c>
      <c r="AD256">
        <v>461</v>
      </c>
    </row>
    <row r="257" spans="1:30">
      <c r="A257" t="s">
        <v>56</v>
      </c>
      <c r="B257" t="s">
        <v>1</v>
      </c>
      <c r="C257" t="str">
        <f t="shared" si="18"/>
        <v>126301</v>
      </c>
      <c r="D257" t="s">
        <v>55</v>
      </c>
      <c r="E257">
        <v>44</v>
      </c>
      <c r="F257">
        <v>1385</v>
      </c>
      <c r="G257">
        <v>1070</v>
      </c>
      <c r="H257">
        <v>368</v>
      </c>
      <c r="I257">
        <v>702</v>
      </c>
      <c r="J257">
        <v>2</v>
      </c>
      <c r="K257">
        <v>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702</v>
      </c>
      <c r="T257">
        <v>0</v>
      </c>
      <c r="U257">
        <v>0</v>
      </c>
      <c r="V257">
        <v>702</v>
      </c>
      <c r="W257">
        <v>75</v>
      </c>
      <c r="X257">
        <v>26</v>
      </c>
      <c r="Y257">
        <v>49</v>
      </c>
      <c r="Z257">
        <v>0</v>
      </c>
      <c r="AA257">
        <v>627</v>
      </c>
      <c r="AB257">
        <v>294</v>
      </c>
      <c r="AC257">
        <v>333</v>
      </c>
      <c r="AD257">
        <v>627</v>
      </c>
    </row>
    <row r="258" spans="1:30">
      <c r="A258" t="s">
        <v>54</v>
      </c>
      <c r="B258" t="s">
        <v>1</v>
      </c>
      <c r="C258" t="str">
        <f t="shared" si="18"/>
        <v>126301</v>
      </c>
      <c r="D258" t="s">
        <v>53</v>
      </c>
      <c r="E258">
        <v>45</v>
      </c>
      <c r="F258">
        <v>1448</v>
      </c>
      <c r="G258">
        <v>1110</v>
      </c>
      <c r="H258">
        <v>386</v>
      </c>
      <c r="I258">
        <v>724</v>
      </c>
      <c r="J258">
        <v>2</v>
      </c>
      <c r="K258">
        <v>5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724</v>
      </c>
      <c r="T258">
        <v>0</v>
      </c>
      <c r="U258">
        <v>0</v>
      </c>
      <c r="V258">
        <v>724</v>
      </c>
      <c r="W258">
        <v>56</v>
      </c>
      <c r="X258">
        <v>12</v>
      </c>
      <c r="Y258">
        <v>44</v>
      </c>
      <c r="Z258">
        <v>0</v>
      </c>
      <c r="AA258">
        <v>668</v>
      </c>
      <c r="AB258">
        <v>278</v>
      </c>
      <c r="AC258">
        <v>390</v>
      </c>
      <c r="AD258">
        <v>668</v>
      </c>
    </row>
    <row r="259" spans="1:30">
      <c r="A259" t="s">
        <v>52</v>
      </c>
      <c r="B259" t="s">
        <v>1</v>
      </c>
      <c r="C259" t="str">
        <f t="shared" si="18"/>
        <v>126301</v>
      </c>
      <c r="D259" t="s">
        <v>51</v>
      </c>
      <c r="E259">
        <v>46</v>
      </c>
      <c r="F259">
        <v>1918</v>
      </c>
      <c r="G259">
        <v>1473</v>
      </c>
      <c r="H259">
        <v>423</v>
      </c>
      <c r="I259">
        <v>1050</v>
      </c>
      <c r="J259">
        <v>2</v>
      </c>
      <c r="K259">
        <v>5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1045</v>
      </c>
      <c r="T259">
        <v>0</v>
      </c>
      <c r="U259">
        <v>0</v>
      </c>
      <c r="V259">
        <v>1045</v>
      </c>
      <c r="W259">
        <v>90</v>
      </c>
      <c r="X259">
        <v>17</v>
      </c>
      <c r="Y259">
        <v>73</v>
      </c>
      <c r="Z259">
        <v>0</v>
      </c>
      <c r="AA259">
        <v>955</v>
      </c>
      <c r="AB259">
        <v>415</v>
      </c>
      <c r="AC259">
        <v>540</v>
      </c>
      <c r="AD259">
        <v>955</v>
      </c>
    </row>
    <row r="260" spans="1:30">
      <c r="A260" t="s">
        <v>50</v>
      </c>
      <c r="B260" t="s">
        <v>1</v>
      </c>
      <c r="C260" t="str">
        <f t="shared" si="18"/>
        <v>126301</v>
      </c>
      <c r="D260" t="s">
        <v>49</v>
      </c>
      <c r="E260">
        <v>47</v>
      </c>
      <c r="F260">
        <v>1477</v>
      </c>
      <c r="G260">
        <v>1131</v>
      </c>
      <c r="H260">
        <v>305</v>
      </c>
      <c r="I260">
        <v>826</v>
      </c>
      <c r="J260">
        <v>1</v>
      </c>
      <c r="K260">
        <v>3</v>
      </c>
      <c r="L260">
        <v>1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827</v>
      </c>
      <c r="T260">
        <v>1</v>
      </c>
      <c r="U260">
        <v>1</v>
      </c>
      <c r="V260">
        <v>826</v>
      </c>
      <c r="W260">
        <v>66</v>
      </c>
      <c r="X260">
        <v>15</v>
      </c>
      <c r="Y260">
        <v>47</v>
      </c>
      <c r="Z260">
        <v>0</v>
      </c>
      <c r="AA260">
        <v>760</v>
      </c>
      <c r="AB260">
        <v>394</v>
      </c>
      <c r="AC260">
        <v>366</v>
      </c>
      <c r="AD260">
        <v>760</v>
      </c>
    </row>
    <row r="261" spans="1:30">
      <c r="A261" t="s">
        <v>48</v>
      </c>
      <c r="B261" t="s">
        <v>1</v>
      </c>
      <c r="C261" t="str">
        <f t="shared" si="18"/>
        <v>126301</v>
      </c>
      <c r="D261" t="s">
        <v>47</v>
      </c>
      <c r="E261">
        <v>48</v>
      </c>
      <c r="F261">
        <v>1148</v>
      </c>
      <c r="G261">
        <v>891</v>
      </c>
      <c r="H261">
        <v>240</v>
      </c>
      <c r="I261">
        <v>651</v>
      </c>
      <c r="J261">
        <v>2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651</v>
      </c>
      <c r="T261">
        <v>0</v>
      </c>
      <c r="U261">
        <v>0</v>
      </c>
      <c r="V261">
        <v>651</v>
      </c>
      <c r="W261">
        <v>49</v>
      </c>
      <c r="X261">
        <v>12</v>
      </c>
      <c r="Y261">
        <v>37</v>
      </c>
      <c r="Z261">
        <v>0</v>
      </c>
      <c r="AA261">
        <v>602</v>
      </c>
      <c r="AB261">
        <v>347</v>
      </c>
      <c r="AC261">
        <v>255</v>
      </c>
      <c r="AD261">
        <v>602</v>
      </c>
    </row>
    <row r="262" spans="1:30">
      <c r="A262" t="s">
        <v>46</v>
      </c>
      <c r="B262" t="s">
        <v>1</v>
      </c>
      <c r="C262" t="str">
        <f t="shared" si="18"/>
        <v>126301</v>
      </c>
      <c r="D262" t="s">
        <v>44</v>
      </c>
      <c r="E262">
        <v>49</v>
      </c>
      <c r="F262">
        <v>887</v>
      </c>
      <c r="G262">
        <v>690</v>
      </c>
      <c r="H262">
        <v>292</v>
      </c>
      <c r="I262">
        <v>398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398</v>
      </c>
      <c r="T262">
        <v>0</v>
      </c>
      <c r="U262">
        <v>0</v>
      </c>
      <c r="V262">
        <v>398</v>
      </c>
      <c r="W262">
        <v>24</v>
      </c>
      <c r="X262">
        <v>4</v>
      </c>
      <c r="Y262">
        <v>20</v>
      </c>
      <c r="Z262">
        <v>0</v>
      </c>
      <c r="AA262">
        <v>374</v>
      </c>
      <c r="AB262">
        <v>154</v>
      </c>
      <c r="AC262">
        <v>220</v>
      </c>
      <c r="AD262">
        <v>374</v>
      </c>
    </row>
    <row r="263" spans="1:30">
      <c r="A263" t="s">
        <v>45</v>
      </c>
      <c r="B263" t="s">
        <v>1</v>
      </c>
      <c r="C263" t="str">
        <f t="shared" si="18"/>
        <v>126301</v>
      </c>
      <c r="D263" t="s">
        <v>44</v>
      </c>
      <c r="E263">
        <v>50</v>
      </c>
      <c r="F263">
        <v>1532</v>
      </c>
      <c r="G263">
        <v>1173</v>
      </c>
      <c r="H263">
        <v>264</v>
      </c>
      <c r="I263">
        <v>909</v>
      </c>
      <c r="J263">
        <v>3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908</v>
      </c>
      <c r="T263">
        <v>0</v>
      </c>
      <c r="U263">
        <v>0</v>
      </c>
      <c r="V263">
        <v>908</v>
      </c>
      <c r="W263">
        <v>77</v>
      </c>
      <c r="X263">
        <v>27</v>
      </c>
      <c r="Y263">
        <v>50</v>
      </c>
      <c r="Z263">
        <v>0</v>
      </c>
      <c r="AA263">
        <v>831</v>
      </c>
      <c r="AB263">
        <v>379</v>
      </c>
      <c r="AC263">
        <v>452</v>
      </c>
      <c r="AD263">
        <v>831</v>
      </c>
    </row>
    <row r="264" spans="1:30">
      <c r="A264" t="s">
        <v>43</v>
      </c>
      <c r="B264" t="s">
        <v>1</v>
      </c>
      <c r="C264" t="str">
        <f t="shared" si="18"/>
        <v>126301</v>
      </c>
      <c r="D264" t="s">
        <v>41</v>
      </c>
      <c r="E264">
        <v>51</v>
      </c>
      <c r="F264">
        <v>1155</v>
      </c>
      <c r="G264">
        <v>887</v>
      </c>
      <c r="H264">
        <v>298</v>
      </c>
      <c r="I264">
        <v>589</v>
      </c>
      <c r="J264">
        <v>0</v>
      </c>
      <c r="K264">
        <v>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589</v>
      </c>
      <c r="T264">
        <v>0</v>
      </c>
      <c r="U264">
        <v>0</v>
      </c>
      <c r="V264">
        <v>589</v>
      </c>
      <c r="W264">
        <v>46</v>
      </c>
      <c r="X264">
        <v>19</v>
      </c>
      <c r="Y264">
        <v>27</v>
      </c>
      <c r="Z264">
        <v>0</v>
      </c>
      <c r="AA264">
        <v>543</v>
      </c>
      <c r="AB264">
        <v>248</v>
      </c>
      <c r="AC264">
        <v>295</v>
      </c>
      <c r="AD264">
        <v>543</v>
      </c>
    </row>
    <row r="265" spans="1:30">
      <c r="A265" t="s">
        <v>42</v>
      </c>
      <c r="B265" t="s">
        <v>1</v>
      </c>
      <c r="C265" t="str">
        <f t="shared" si="18"/>
        <v>126301</v>
      </c>
      <c r="D265" t="s">
        <v>41</v>
      </c>
      <c r="E265">
        <v>52</v>
      </c>
      <c r="F265">
        <v>1198</v>
      </c>
      <c r="G265">
        <v>923</v>
      </c>
      <c r="H265">
        <v>314</v>
      </c>
      <c r="I265">
        <v>609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609</v>
      </c>
      <c r="T265">
        <v>0</v>
      </c>
      <c r="U265">
        <v>0</v>
      </c>
      <c r="V265">
        <v>609</v>
      </c>
      <c r="W265">
        <v>45</v>
      </c>
      <c r="X265">
        <v>10</v>
      </c>
      <c r="Y265">
        <v>35</v>
      </c>
      <c r="Z265">
        <v>0</v>
      </c>
      <c r="AA265">
        <v>564</v>
      </c>
      <c r="AB265">
        <v>227</v>
      </c>
      <c r="AC265">
        <v>337</v>
      </c>
      <c r="AD265">
        <v>564</v>
      </c>
    </row>
    <row r="266" spans="1:30">
      <c r="A266" t="s">
        <v>40</v>
      </c>
      <c r="B266" t="s">
        <v>1</v>
      </c>
      <c r="C266" t="str">
        <f t="shared" si="18"/>
        <v>126301</v>
      </c>
      <c r="D266" t="s">
        <v>39</v>
      </c>
      <c r="E266">
        <v>53</v>
      </c>
      <c r="F266">
        <v>1958</v>
      </c>
      <c r="G266">
        <v>1500</v>
      </c>
      <c r="H266">
        <v>373</v>
      </c>
      <c r="I266">
        <v>1127</v>
      </c>
      <c r="J266">
        <v>0</v>
      </c>
      <c r="K266">
        <v>6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1123</v>
      </c>
      <c r="T266">
        <v>0</v>
      </c>
      <c r="U266">
        <v>0</v>
      </c>
      <c r="V266">
        <v>1123</v>
      </c>
      <c r="W266">
        <v>109</v>
      </c>
      <c r="X266">
        <v>38</v>
      </c>
      <c r="Y266">
        <v>71</v>
      </c>
      <c r="Z266">
        <v>0</v>
      </c>
      <c r="AA266">
        <v>1014</v>
      </c>
      <c r="AB266">
        <v>498</v>
      </c>
      <c r="AC266">
        <v>516</v>
      </c>
      <c r="AD266">
        <v>1014</v>
      </c>
    </row>
    <row r="267" spans="1:30">
      <c r="A267" t="s">
        <v>38</v>
      </c>
      <c r="B267" t="s">
        <v>1</v>
      </c>
      <c r="C267" t="str">
        <f t="shared" si="18"/>
        <v>126301</v>
      </c>
      <c r="D267" t="s">
        <v>37</v>
      </c>
      <c r="E267">
        <v>54</v>
      </c>
      <c r="F267">
        <v>2066</v>
      </c>
      <c r="G267">
        <v>1571</v>
      </c>
      <c r="H267">
        <v>288</v>
      </c>
      <c r="I267">
        <v>1283</v>
      </c>
      <c r="J267">
        <v>1</v>
      </c>
      <c r="K267">
        <v>6</v>
      </c>
      <c r="L267">
        <v>1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1284</v>
      </c>
      <c r="T267">
        <v>1</v>
      </c>
      <c r="U267">
        <v>0</v>
      </c>
      <c r="V267">
        <v>1284</v>
      </c>
      <c r="W267">
        <v>97</v>
      </c>
      <c r="X267">
        <v>31</v>
      </c>
      <c r="Y267">
        <v>59</v>
      </c>
      <c r="Z267">
        <v>0</v>
      </c>
      <c r="AA267">
        <v>1187</v>
      </c>
      <c r="AB267">
        <v>480</v>
      </c>
      <c r="AC267">
        <v>707</v>
      </c>
      <c r="AD267">
        <v>1187</v>
      </c>
    </row>
    <row r="268" spans="1:30">
      <c r="A268" t="s">
        <v>36</v>
      </c>
      <c r="B268" t="s">
        <v>1</v>
      </c>
      <c r="C268" t="str">
        <f t="shared" si="18"/>
        <v>126301</v>
      </c>
      <c r="D268" t="s">
        <v>34</v>
      </c>
      <c r="E268">
        <v>55</v>
      </c>
      <c r="F268">
        <v>2209</v>
      </c>
      <c r="G268">
        <v>1700</v>
      </c>
      <c r="H268">
        <v>368</v>
      </c>
      <c r="I268">
        <v>1332</v>
      </c>
      <c r="J268">
        <v>5</v>
      </c>
      <c r="K268">
        <v>8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1330</v>
      </c>
      <c r="T268">
        <v>0</v>
      </c>
      <c r="U268">
        <v>0</v>
      </c>
      <c r="V268">
        <v>1330</v>
      </c>
      <c r="W268">
        <v>104</v>
      </c>
      <c r="X268">
        <v>28</v>
      </c>
      <c r="Y268">
        <v>76</v>
      </c>
      <c r="Z268">
        <v>0</v>
      </c>
      <c r="AA268">
        <v>1226</v>
      </c>
      <c r="AB268">
        <v>566</v>
      </c>
      <c r="AC268">
        <v>660</v>
      </c>
      <c r="AD268">
        <v>1226</v>
      </c>
    </row>
    <row r="269" spans="1:30">
      <c r="A269" t="s">
        <v>35</v>
      </c>
      <c r="B269" t="s">
        <v>1</v>
      </c>
      <c r="C269" t="str">
        <f t="shared" si="18"/>
        <v>126301</v>
      </c>
      <c r="D269" t="s">
        <v>34</v>
      </c>
      <c r="E269">
        <v>56</v>
      </c>
      <c r="F269">
        <v>1310</v>
      </c>
      <c r="G269">
        <v>1020</v>
      </c>
      <c r="H269">
        <v>185</v>
      </c>
      <c r="I269">
        <v>835</v>
      </c>
      <c r="J269">
        <v>1</v>
      </c>
      <c r="K269">
        <v>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835</v>
      </c>
      <c r="T269">
        <v>0</v>
      </c>
      <c r="U269">
        <v>0</v>
      </c>
      <c r="V269">
        <v>835</v>
      </c>
      <c r="W269">
        <v>65</v>
      </c>
      <c r="X269">
        <v>21</v>
      </c>
      <c r="Y269">
        <v>44</v>
      </c>
      <c r="Z269">
        <v>0</v>
      </c>
      <c r="AA269">
        <v>770</v>
      </c>
      <c r="AB269">
        <v>343</v>
      </c>
      <c r="AC269">
        <v>427</v>
      </c>
      <c r="AD269">
        <v>770</v>
      </c>
    </row>
    <row r="270" spans="1:30">
      <c r="A270" t="s">
        <v>33</v>
      </c>
      <c r="B270" t="s">
        <v>1</v>
      </c>
      <c r="C270" t="str">
        <f t="shared" si="18"/>
        <v>126301</v>
      </c>
      <c r="D270" t="s">
        <v>32</v>
      </c>
      <c r="E270">
        <v>57</v>
      </c>
      <c r="F270">
        <v>1311</v>
      </c>
      <c r="G270">
        <v>1011</v>
      </c>
      <c r="H270">
        <v>251</v>
      </c>
      <c r="I270">
        <v>760</v>
      </c>
      <c r="J270">
        <v>1</v>
      </c>
      <c r="K270">
        <v>10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758</v>
      </c>
      <c r="T270">
        <v>0</v>
      </c>
      <c r="U270">
        <v>0</v>
      </c>
      <c r="V270">
        <v>758</v>
      </c>
      <c r="W270">
        <v>56</v>
      </c>
      <c r="X270">
        <v>15</v>
      </c>
      <c r="Y270">
        <v>41</v>
      </c>
      <c r="Z270">
        <v>0</v>
      </c>
      <c r="AA270">
        <v>702</v>
      </c>
      <c r="AB270">
        <v>335</v>
      </c>
      <c r="AC270">
        <v>367</v>
      </c>
      <c r="AD270">
        <v>702</v>
      </c>
    </row>
    <row r="271" spans="1:30">
      <c r="A271" t="s">
        <v>31</v>
      </c>
      <c r="B271" t="s">
        <v>1</v>
      </c>
      <c r="C271" t="str">
        <f t="shared" si="18"/>
        <v>126301</v>
      </c>
      <c r="D271" t="s">
        <v>30</v>
      </c>
      <c r="E271">
        <v>58</v>
      </c>
      <c r="F271">
        <v>1381</v>
      </c>
      <c r="G271">
        <v>1050</v>
      </c>
      <c r="H271">
        <v>340</v>
      </c>
      <c r="I271">
        <v>710</v>
      </c>
      <c r="J271">
        <v>1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710</v>
      </c>
      <c r="T271">
        <v>0</v>
      </c>
      <c r="U271">
        <v>0</v>
      </c>
      <c r="V271">
        <v>710</v>
      </c>
      <c r="W271">
        <v>64</v>
      </c>
      <c r="X271">
        <v>8</v>
      </c>
      <c r="Y271">
        <v>56</v>
      </c>
      <c r="Z271">
        <v>0</v>
      </c>
      <c r="AA271">
        <v>646</v>
      </c>
      <c r="AB271">
        <v>287</v>
      </c>
      <c r="AC271">
        <v>359</v>
      </c>
      <c r="AD271">
        <v>646</v>
      </c>
    </row>
    <row r="272" spans="1:30">
      <c r="A272" t="s">
        <v>29</v>
      </c>
      <c r="B272" t="s">
        <v>1</v>
      </c>
      <c r="C272" t="str">
        <f t="shared" si="18"/>
        <v>126301</v>
      </c>
      <c r="D272" t="s">
        <v>28</v>
      </c>
      <c r="E272">
        <v>59</v>
      </c>
      <c r="F272">
        <v>1510</v>
      </c>
      <c r="G272">
        <v>1160</v>
      </c>
      <c r="H272">
        <v>296</v>
      </c>
      <c r="I272">
        <v>864</v>
      </c>
      <c r="J272">
        <v>1</v>
      </c>
      <c r="K272">
        <v>4</v>
      </c>
      <c r="L272">
        <v>4</v>
      </c>
      <c r="M272">
        <v>4</v>
      </c>
      <c r="N272">
        <v>0</v>
      </c>
      <c r="O272">
        <v>0</v>
      </c>
      <c r="P272">
        <v>0</v>
      </c>
      <c r="Q272">
        <v>0</v>
      </c>
      <c r="R272">
        <v>4</v>
      </c>
      <c r="S272">
        <v>867</v>
      </c>
      <c r="T272">
        <v>4</v>
      </c>
      <c r="U272">
        <v>0</v>
      </c>
      <c r="V272">
        <v>867</v>
      </c>
      <c r="W272">
        <v>63</v>
      </c>
      <c r="X272">
        <v>16</v>
      </c>
      <c r="Y272">
        <v>43</v>
      </c>
      <c r="Z272">
        <v>0</v>
      </c>
      <c r="AA272">
        <v>804</v>
      </c>
      <c r="AB272">
        <v>366</v>
      </c>
      <c r="AC272">
        <v>438</v>
      </c>
      <c r="AD272">
        <v>804</v>
      </c>
    </row>
    <row r="273" spans="1:30">
      <c r="A273" t="s">
        <v>27</v>
      </c>
      <c r="B273" t="s">
        <v>1</v>
      </c>
      <c r="C273" t="str">
        <f t="shared" si="18"/>
        <v>126301</v>
      </c>
      <c r="D273" t="s">
        <v>26</v>
      </c>
      <c r="E273">
        <v>60</v>
      </c>
      <c r="F273">
        <v>2063</v>
      </c>
      <c r="G273">
        <v>1570</v>
      </c>
      <c r="H273">
        <v>528</v>
      </c>
      <c r="I273">
        <v>1042</v>
      </c>
      <c r="J273">
        <v>0</v>
      </c>
      <c r="K273">
        <v>4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1043</v>
      </c>
      <c r="T273">
        <v>1</v>
      </c>
      <c r="U273">
        <v>0</v>
      </c>
      <c r="V273">
        <v>1043</v>
      </c>
      <c r="W273">
        <v>47</v>
      </c>
      <c r="X273">
        <v>9</v>
      </c>
      <c r="Y273">
        <v>38</v>
      </c>
      <c r="Z273">
        <v>0</v>
      </c>
      <c r="AA273">
        <v>996</v>
      </c>
      <c r="AB273">
        <v>334</v>
      </c>
      <c r="AC273">
        <v>662</v>
      </c>
      <c r="AD273">
        <v>996</v>
      </c>
    </row>
    <row r="274" spans="1:30">
      <c r="A274" t="s">
        <v>25</v>
      </c>
      <c r="B274" t="s">
        <v>1</v>
      </c>
      <c r="C274" t="str">
        <f t="shared" si="18"/>
        <v>126301</v>
      </c>
      <c r="D274" t="s">
        <v>21</v>
      </c>
      <c r="E274">
        <v>61</v>
      </c>
      <c r="F274">
        <v>1611</v>
      </c>
      <c r="G274">
        <v>1219</v>
      </c>
      <c r="H274">
        <v>374</v>
      </c>
      <c r="I274">
        <v>845</v>
      </c>
      <c r="J274">
        <v>1</v>
      </c>
      <c r="K274">
        <v>5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845</v>
      </c>
      <c r="T274">
        <v>0</v>
      </c>
      <c r="U274">
        <v>0</v>
      </c>
      <c r="V274">
        <v>845</v>
      </c>
      <c r="W274">
        <v>41</v>
      </c>
      <c r="X274">
        <v>15</v>
      </c>
      <c r="Y274">
        <v>26</v>
      </c>
      <c r="Z274">
        <v>0</v>
      </c>
      <c r="AA274">
        <v>804</v>
      </c>
      <c r="AB274">
        <v>294</v>
      </c>
      <c r="AC274">
        <v>510</v>
      </c>
      <c r="AD274">
        <v>804</v>
      </c>
    </row>
    <row r="275" spans="1:30">
      <c r="A275" t="s">
        <v>24</v>
      </c>
      <c r="B275" t="s">
        <v>1</v>
      </c>
      <c r="C275" t="str">
        <f t="shared" si="18"/>
        <v>126301</v>
      </c>
      <c r="D275" t="s">
        <v>23</v>
      </c>
      <c r="E275">
        <v>62</v>
      </c>
      <c r="F275">
        <v>1566</v>
      </c>
      <c r="G275">
        <v>1201</v>
      </c>
      <c r="H275">
        <v>269</v>
      </c>
      <c r="I275">
        <v>932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931</v>
      </c>
      <c r="T275">
        <v>0</v>
      </c>
      <c r="U275">
        <v>0</v>
      </c>
      <c r="V275">
        <v>931</v>
      </c>
      <c r="W275">
        <v>58</v>
      </c>
      <c r="X275">
        <v>22</v>
      </c>
      <c r="Y275">
        <v>36</v>
      </c>
      <c r="Z275">
        <v>0</v>
      </c>
      <c r="AA275">
        <v>873</v>
      </c>
      <c r="AB275">
        <v>408</v>
      </c>
      <c r="AC275">
        <v>465</v>
      </c>
      <c r="AD275">
        <v>873</v>
      </c>
    </row>
    <row r="276" spans="1:30">
      <c r="A276" t="s">
        <v>22</v>
      </c>
      <c r="B276" t="s">
        <v>1</v>
      </c>
      <c r="C276" t="str">
        <f t="shared" si="18"/>
        <v>126301</v>
      </c>
      <c r="D276" t="s">
        <v>21</v>
      </c>
      <c r="E276">
        <v>63</v>
      </c>
      <c r="F276">
        <v>1420</v>
      </c>
      <c r="G276">
        <v>1102</v>
      </c>
      <c r="H276">
        <v>292</v>
      </c>
      <c r="I276">
        <v>810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809</v>
      </c>
      <c r="T276">
        <v>0</v>
      </c>
      <c r="U276">
        <v>0</v>
      </c>
      <c r="V276">
        <v>809</v>
      </c>
      <c r="W276">
        <v>56</v>
      </c>
      <c r="X276">
        <v>17</v>
      </c>
      <c r="Y276">
        <v>39</v>
      </c>
      <c r="Z276">
        <v>0</v>
      </c>
      <c r="AA276">
        <v>753</v>
      </c>
      <c r="AB276">
        <v>283</v>
      </c>
      <c r="AC276">
        <v>470</v>
      </c>
      <c r="AD276">
        <v>753</v>
      </c>
    </row>
    <row r="277" spans="1:30">
      <c r="A277" t="s">
        <v>20</v>
      </c>
      <c r="B277" t="s">
        <v>1</v>
      </c>
      <c r="C277" t="str">
        <f t="shared" si="18"/>
        <v>126301</v>
      </c>
      <c r="D277" t="s">
        <v>17</v>
      </c>
      <c r="E277">
        <v>64</v>
      </c>
      <c r="F277">
        <v>1381</v>
      </c>
      <c r="G277">
        <v>1021</v>
      </c>
      <c r="H277">
        <v>223</v>
      </c>
      <c r="I277">
        <v>801</v>
      </c>
      <c r="J277">
        <v>0</v>
      </c>
      <c r="K277">
        <v>3</v>
      </c>
      <c r="L277">
        <v>34</v>
      </c>
      <c r="M277">
        <v>34</v>
      </c>
      <c r="N277">
        <v>1</v>
      </c>
      <c r="O277">
        <v>0</v>
      </c>
      <c r="P277">
        <v>0</v>
      </c>
      <c r="Q277">
        <v>0</v>
      </c>
      <c r="R277">
        <v>33</v>
      </c>
      <c r="S277">
        <v>831</v>
      </c>
      <c r="T277">
        <v>33</v>
      </c>
      <c r="U277">
        <v>0</v>
      </c>
      <c r="V277">
        <v>831</v>
      </c>
      <c r="W277">
        <v>53</v>
      </c>
      <c r="X277">
        <v>15</v>
      </c>
      <c r="Y277">
        <v>38</v>
      </c>
      <c r="Z277">
        <v>0</v>
      </c>
      <c r="AA277">
        <v>778</v>
      </c>
      <c r="AB277">
        <v>346</v>
      </c>
      <c r="AC277">
        <v>432</v>
      </c>
      <c r="AD277">
        <v>778</v>
      </c>
    </row>
    <row r="278" spans="1:30">
      <c r="A278" t="s">
        <v>19</v>
      </c>
      <c r="B278" t="s">
        <v>1</v>
      </c>
      <c r="C278" t="str">
        <f t="shared" ref="C278:C287" si="19">"126301"</f>
        <v>126301</v>
      </c>
      <c r="D278" t="s">
        <v>15</v>
      </c>
      <c r="E278">
        <v>65</v>
      </c>
      <c r="F278">
        <v>1580</v>
      </c>
      <c r="G278">
        <v>1168</v>
      </c>
      <c r="H278">
        <v>225</v>
      </c>
      <c r="I278">
        <v>943</v>
      </c>
      <c r="J278">
        <v>0</v>
      </c>
      <c r="K278">
        <v>4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943</v>
      </c>
      <c r="T278">
        <v>0</v>
      </c>
      <c r="U278">
        <v>0</v>
      </c>
      <c r="V278">
        <v>943</v>
      </c>
      <c r="W278">
        <v>80</v>
      </c>
      <c r="X278">
        <v>21</v>
      </c>
      <c r="Y278">
        <v>52</v>
      </c>
      <c r="Z278">
        <v>0</v>
      </c>
      <c r="AA278">
        <v>863</v>
      </c>
      <c r="AB278">
        <v>350</v>
      </c>
      <c r="AC278">
        <v>513</v>
      </c>
      <c r="AD278">
        <v>863</v>
      </c>
    </row>
    <row r="279" spans="1:30">
      <c r="A279" t="s">
        <v>18</v>
      </c>
      <c r="B279" t="s">
        <v>1</v>
      </c>
      <c r="C279" t="str">
        <f t="shared" si="19"/>
        <v>126301</v>
      </c>
      <c r="D279" t="s">
        <v>17</v>
      </c>
      <c r="E279">
        <v>66</v>
      </c>
      <c r="F279">
        <v>1359</v>
      </c>
      <c r="G279">
        <v>1043</v>
      </c>
      <c r="H279">
        <v>272</v>
      </c>
      <c r="I279">
        <v>771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771</v>
      </c>
      <c r="T279">
        <v>0</v>
      </c>
      <c r="U279">
        <v>0</v>
      </c>
      <c r="V279">
        <v>771</v>
      </c>
      <c r="W279">
        <v>65</v>
      </c>
      <c r="X279">
        <v>12</v>
      </c>
      <c r="Y279">
        <v>53</v>
      </c>
      <c r="Z279">
        <v>0</v>
      </c>
      <c r="AA279">
        <v>706</v>
      </c>
      <c r="AB279">
        <v>332</v>
      </c>
      <c r="AC279">
        <v>374</v>
      </c>
      <c r="AD279">
        <v>706</v>
      </c>
    </row>
    <row r="280" spans="1:30">
      <c r="A280" t="s">
        <v>16</v>
      </c>
      <c r="B280" t="s">
        <v>1</v>
      </c>
      <c r="C280" t="str">
        <f t="shared" si="19"/>
        <v>126301</v>
      </c>
      <c r="D280" t="s">
        <v>15</v>
      </c>
      <c r="E280">
        <v>67</v>
      </c>
      <c r="F280">
        <v>2014</v>
      </c>
      <c r="G280">
        <v>1575</v>
      </c>
      <c r="H280">
        <v>481</v>
      </c>
      <c r="I280">
        <v>1094</v>
      </c>
      <c r="J280">
        <v>1</v>
      </c>
      <c r="K280">
        <v>1</v>
      </c>
      <c r="L280">
        <v>2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2</v>
      </c>
      <c r="S280">
        <v>1095</v>
      </c>
      <c r="T280">
        <v>2</v>
      </c>
      <c r="U280">
        <v>0</v>
      </c>
      <c r="V280">
        <v>1095</v>
      </c>
      <c r="W280">
        <v>68</v>
      </c>
      <c r="X280">
        <v>27</v>
      </c>
      <c r="Y280">
        <v>41</v>
      </c>
      <c r="Z280">
        <v>0</v>
      </c>
      <c r="AA280">
        <v>1027</v>
      </c>
      <c r="AB280">
        <v>413</v>
      </c>
      <c r="AC280">
        <v>614</v>
      </c>
      <c r="AD280">
        <v>1027</v>
      </c>
    </row>
    <row r="281" spans="1:30">
      <c r="A281" t="s">
        <v>14</v>
      </c>
      <c r="B281" t="s">
        <v>1</v>
      </c>
      <c r="C281" t="str">
        <f t="shared" si="19"/>
        <v>126301</v>
      </c>
      <c r="D281" t="s">
        <v>13</v>
      </c>
      <c r="E281">
        <v>68</v>
      </c>
      <c r="F281">
        <v>265</v>
      </c>
      <c r="G281">
        <v>358</v>
      </c>
      <c r="H281">
        <v>210</v>
      </c>
      <c r="I281">
        <v>148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148</v>
      </c>
      <c r="T281">
        <v>0</v>
      </c>
      <c r="U281">
        <v>0</v>
      </c>
      <c r="V281">
        <v>148</v>
      </c>
      <c r="W281">
        <v>5</v>
      </c>
      <c r="X281">
        <v>0</v>
      </c>
      <c r="Y281">
        <v>5</v>
      </c>
      <c r="Z281">
        <v>0</v>
      </c>
      <c r="AA281">
        <v>143</v>
      </c>
      <c r="AB281">
        <v>56</v>
      </c>
      <c r="AC281">
        <v>87</v>
      </c>
      <c r="AD281">
        <v>143</v>
      </c>
    </row>
    <row r="282" spans="1:30">
      <c r="A282" t="s">
        <v>12</v>
      </c>
      <c r="B282" t="s">
        <v>1</v>
      </c>
      <c r="C282" t="str">
        <f t="shared" si="19"/>
        <v>126301</v>
      </c>
      <c r="D282" t="s">
        <v>11</v>
      </c>
      <c r="E282">
        <v>69</v>
      </c>
      <c r="F282">
        <v>338</v>
      </c>
      <c r="G282">
        <v>588</v>
      </c>
      <c r="H282">
        <v>460</v>
      </c>
      <c r="I282">
        <v>128</v>
      </c>
      <c r="J282">
        <v>0</v>
      </c>
      <c r="K282">
        <v>12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128</v>
      </c>
      <c r="T282">
        <v>0</v>
      </c>
      <c r="U282">
        <v>0</v>
      </c>
      <c r="V282">
        <v>128</v>
      </c>
      <c r="W282">
        <v>7</v>
      </c>
      <c r="X282">
        <v>2</v>
      </c>
      <c r="Y282">
        <v>5</v>
      </c>
      <c r="Z282">
        <v>0</v>
      </c>
      <c r="AA282">
        <v>121</v>
      </c>
      <c r="AB282">
        <v>50</v>
      </c>
      <c r="AC282">
        <v>71</v>
      </c>
      <c r="AD282">
        <v>121</v>
      </c>
    </row>
    <row r="283" spans="1:30">
      <c r="A283" t="s">
        <v>10</v>
      </c>
      <c r="B283" t="s">
        <v>1</v>
      </c>
      <c r="C283" t="str">
        <f t="shared" si="19"/>
        <v>126301</v>
      </c>
      <c r="D283" t="s">
        <v>9</v>
      </c>
      <c r="E283">
        <v>70</v>
      </c>
      <c r="F283">
        <v>79</v>
      </c>
      <c r="G283">
        <v>82</v>
      </c>
      <c r="H283">
        <v>29</v>
      </c>
      <c r="I283">
        <v>53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53</v>
      </c>
      <c r="T283">
        <v>0</v>
      </c>
      <c r="U283">
        <v>0</v>
      </c>
      <c r="V283">
        <v>53</v>
      </c>
      <c r="W283">
        <v>3</v>
      </c>
      <c r="X283">
        <v>0</v>
      </c>
      <c r="Y283">
        <v>3</v>
      </c>
      <c r="Z283">
        <v>0</v>
      </c>
      <c r="AA283">
        <v>50</v>
      </c>
      <c r="AB283">
        <v>18</v>
      </c>
      <c r="AC283">
        <v>32</v>
      </c>
      <c r="AD283">
        <v>50</v>
      </c>
    </row>
    <row r="284" spans="1:30">
      <c r="A284" t="s">
        <v>8</v>
      </c>
      <c r="B284" t="s">
        <v>1</v>
      </c>
      <c r="C284" t="str">
        <f t="shared" si="19"/>
        <v>126301</v>
      </c>
      <c r="D284" t="s">
        <v>7</v>
      </c>
      <c r="E284">
        <v>71</v>
      </c>
      <c r="F284">
        <v>42</v>
      </c>
      <c r="G284">
        <v>48</v>
      </c>
      <c r="H284">
        <v>40</v>
      </c>
      <c r="I284">
        <v>8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8</v>
      </c>
      <c r="T284">
        <v>0</v>
      </c>
      <c r="U284">
        <v>0</v>
      </c>
      <c r="V284">
        <v>8</v>
      </c>
      <c r="W284">
        <v>0</v>
      </c>
      <c r="X284">
        <v>0</v>
      </c>
      <c r="Y284">
        <v>0</v>
      </c>
      <c r="Z284">
        <v>0</v>
      </c>
      <c r="AA284">
        <v>8</v>
      </c>
      <c r="AB284">
        <v>3</v>
      </c>
      <c r="AC284">
        <v>5</v>
      </c>
      <c r="AD284">
        <v>8</v>
      </c>
    </row>
    <row r="285" spans="1:30">
      <c r="A285" t="s">
        <v>6</v>
      </c>
      <c r="B285" t="s">
        <v>1</v>
      </c>
      <c r="C285" t="str">
        <f t="shared" si="19"/>
        <v>126301</v>
      </c>
      <c r="D285" t="s">
        <v>5</v>
      </c>
      <c r="E285">
        <v>72</v>
      </c>
      <c r="F285">
        <v>328</v>
      </c>
      <c r="G285">
        <v>376</v>
      </c>
      <c r="H285">
        <v>231</v>
      </c>
      <c r="I285">
        <v>145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145</v>
      </c>
      <c r="T285">
        <v>0</v>
      </c>
      <c r="U285">
        <v>0</v>
      </c>
      <c r="V285">
        <v>145</v>
      </c>
      <c r="W285">
        <v>10</v>
      </c>
      <c r="X285">
        <v>2</v>
      </c>
      <c r="Y285">
        <v>8</v>
      </c>
      <c r="Z285">
        <v>0</v>
      </c>
      <c r="AA285">
        <v>135</v>
      </c>
      <c r="AB285">
        <v>107</v>
      </c>
      <c r="AC285">
        <v>28</v>
      </c>
      <c r="AD285">
        <v>135</v>
      </c>
    </row>
    <row r="286" spans="1:30">
      <c r="A286" t="s">
        <v>4</v>
      </c>
      <c r="B286" t="s">
        <v>1</v>
      </c>
      <c r="C286" t="str">
        <f t="shared" si="19"/>
        <v>126301</v>
      </c>
      <c r="D286" t="s">
        <v>3</v>
      </c>
      <c r="E286">
        <v>73</v>
      </c>
      <c r="F286">
        <v>604</v>
      </c>
      <c r="G286">
        <v>742</v>
      </c>
      <c r="H286">
        <v>459</v>
      </c>
      <c r="I286">
        <v>283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283</v>
      </c>
      <c r="T286">
        <v>0</v>
      </c>
      <c r="U286">
        <v>0</v>
      </c>
      <c r="V286">
        <v>283</v>
      </c>
      <c r="W286">
        <v>31</v>
      </c>
      <c r="X286">
        <v>9</v>
      </c>
      <c r="Y286">
        <v>22</v>
      </c>
      <c r="Z286">
        <v>0</v>
      </c>
      <c r="AA286">
        <v>252</v>
      </c>
      <c r="AB286">
        <v>179</v>
      </c>
      <c r="AC286">
        <v>73</v>
      </c>
      <c r="AD286">
        <v>252</v>
      </c>
    </row>
    <row r="287" spans="1:30">
      <c r="A287" t="s">
        <v>2</v>
      </c>
      <c r="B287" t="s">
        <v>1</v>
      </c>
      <c r="C287" t="str">
        <f t="shared" si="19"/>
        <v>126301</v>
      </c>
      <c r="D287" t="s">
        <v>0</v>
      </c>
      <c r="E287">
        <v>74</v>
      </c>
      <c r="F287">
        <v>232</v>
      </c>
      <c r="G287">
        <v>311</v>
      </c>
      <c r="H287">
        <v>214</v>
      </c>
      <c r="I287">
        <v>97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97</v>
      </c>
      <c r="T287">
        <v>0</v>
      </c>
      <c r="U287">
        <v>0</v>
      </c>
      <c r="V287">
        <v>97</v>
      </c>
      <c r="W287">
        <v>5</v>
      </c>
      <c r="X287">
        <v>2</v>
      </c>
      <c r="Y287">
        <v>3</v>
      </c>
      <c r="Z287">
        <v>0</v>
      </c>
      <c r="AA287">
        <v>92</v>
      </c>
      <c r="AB287">
        <v>59</v>
      </c>
      <c r="AC287">
        <v>33</v>
      </c>
      <c r="AD287">
        <v>92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2015-11-03T12:07:53Z</dcterms:created>
  <dcterms:modified xsi:type="dcterms:W3CDTF">2015-11-04T13:06:43Z</dcterms:modified>
</cp:coreProperties>
</file>